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01"/>
  <workbookPr defaultThemeVersion="166925"/>
  <mc:AlternateContent xmlns:mc="http://schemas.openxmlformats.org/markup-compatibility/2006">
    <mc:Choice Requires="x15">
      <x15ac:absPath xmlns:x15ac="http://schemas.microsoft.com/office/spreadsheetml/2010/11/ac" url="R:\Engineering\CWRM\lahaina sector designation\water use applications\kapalua application\"/>
    </mc:Choice>
  </mc:AlternateContent>
  <xr:revisionPtr revIDLastSave="15" documentId="13_ncr:1_{BF1AE78F-D27C-4257-95CC-F1BEBAE72EE6}" xr6:coauthVersionLast="47" xr6:coauthVersionMax="47" xr10:uidLastSave="{0DE9F449-AACA-4C80-9AFC-D4A9B0645F8B}"/>
  <bookViews>
    <workbookView xWindow="-120" yWindow="-120" windowWidth="29040" windowHeight="15840" xr2:uid="{00000000-000D-0000-FFFF-FFFF00000000}"/>
  </bookViews>
  <sheets>
    <sheet name="TABLE 2 LAND USE CONSISTENCY" sheetId="1" r:id="rId1"/>
    <sheet name="TABLE 3 IRRIGATION INFORMATION" sheetId="2" r:id="rId2"/>
  </sheets>
  <definedNames>
    <definedName name="_xlnm._FilterDatabase" localSheetId="0" hidden="1">'TABLE 2 LAND USE CONSISTENCY'!$B$2:$P$17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72" i="1" l="1"/>
  <c r="N171" i="1"/>
  <c r="N162" i="1"/>
  <c r="N163" i="1"/>
  <c r="N164" i="1"/>
  <c r="N165" i="1"/>
  <c r="N166" i="1"/>
  <c r="N167" i="1"/>
  <c r="N168" i="1"/>
  <c r="N169" i="1"/>
  <c r="N161" i="1"/>
  <c r="G160" i="1"/>
  <c r="F160" i="1"/>
  <c r="E160" i="1"/>
  <c r="D160" i="1"/>
  <c r="G159" i="1" l="1"/>
  <c r="F159" i="1"/>
  <c r="E159" i="1"/>
  <c r="D159" i="1"/>
  <c r="G158" i="1"/>
  <c r="F158" i="1"/>
  <c r="E158" i="1"/>
  <c r="D158" i="1"/>
  <c r="G157" i="1"/>
  <c r="F157" i="1"/>
  <c r="E157" i="1"/>
  <c r="D157" i="1"/>
  <c r="G156" i="1"/>
  <c r="F156" i="1"/>
  <c r="E156" i="1"/>
  <c r="D156" i="1"/>
  <c r="G155" i="1"/>
  <c r="F155" i="1"/>
  <c r="E155" i="1"/>
  <c r="D155" i="1"/>
  <c r="G154" i="1"/>
  <c r="F154" i="1"/>
  <c r="E154" i="1"/>
  <c r="D154" i="1"/>
  <c r="G153" i="1"/>
  <c r="F153" i="1"/>
  <c r="E153" i="1"/>
  <c r="D153" i="1"/>
  <c r="G152" i="1"/>
  <c r="F152" i="1"/>
  <c r="E152" i="1"/>
  <c r="D152" i="1"/>
  <c r="G151" i="1"/>
  <c r="F151" i="1"/>
  <c r="E151" i="1"/>
  <c r="D151" i="1"/>
  <c r="G150" i="1"/>
  <c r="F150" i="1"/>
  <c r="E150" i="1"/>
  <c r="D150" i="1"/>
  <c r="G149" i="1"/>
  <c r="F149" i="1"/>
  <c r="E149" i="1"/>
  <c r="D149" i="1"/>
  <c r="G148" i="1"/>
  <c r="F148" i="1"/>
  <c r="E148" i="1"/>
  <c r="D148" i="1"/>
  <c r="G147" i="1"/>
  <c r="F147" i="1"/>
  <c r="E147" i="1"/>
  <c r="D147" i="1"/>
  <c r="G146" i="1"/>
  <c r="F146" i="1"/>
  <c r="E146" i="1"/>
  <c r="D146" i="1"/>
  <c r="G145" i="1"/>
  <c r="F145" i="1"/>
  <c r="E145" i="1"/>
  <c r="D145" i="1"/>
  <c r="G144" i="1"/>
  <c r="F144" i="1"/>
  <c r="E144" i="1"/>
  <c r="D144" i="1"/>
  <c r="G143" i="1"/>
  <c r="F143" i="1"/>
  <c r="E143" i="1"/>
  <c r="D143" i="1"/>
  <c r="G142" i="1"/>
  <c r="F142" i="1"/>
  <c r="E142" i="1"/>
  <c r="D142" i="1"/>
  <c r="G141" i="1"/>
  <c r="F141" i="1"/>
  <c r="E141" i="1"/>
  <c r="D141" i="1"/>
  <c r="G140" i="1"/>
  <c r="F140" i="1"/>
  <c r="E140" i="1"/>
  <c r="D140" i="1"/>
  <c r="G139" i="1"/>
  <c r="F139" i="1"/>
  <c r="E139" i="1"/>
  <c r="D139" i="1"/>
  <c r="G138" i="1"/>
  <c r="F138" i="1"/>
  <c r="E138" i="1"/>
  <c r="D138" i="1"/>
  <c r="G137" i="1"/>
  <c r="F137" i="1"/>
  <c r="E137" i="1"/>
  <c r="D137" i="1"/>
  <c r="G136" i="1"/>
  <c r="F136" i="1"/>
  <c r="E136" i="1"/>
  <c r="D136" i="1"/>
  <c r="G135" i="1"/>
  <c r="F135" i="1"/>
  <c r="E135" i="1"/>
  <c r="D135" i="1"/>
  <c r="G134" i="1"/>
  <c r="F134" i="1"/>
  <c r="E134" i="1"/>
  <c r="D134" i="1"/>
  <c r="G133" i="1"/>
  <c r="F133" i="1"/>
  <c r="E133" i="1"/>
  <c r="D133" i="1"/>
  <c r="G132" i="1"/>
  <c r="F132" i="1"/>
  <c r="E132" i="1"/>
  <c r="D132" i="1"/>
  <c r="G131" i="1"/>
  <c r="F131" i="1"/>
  <c r="E131" i="1"/>
  <c r="D131" i="1"/>
  <c r="G130" i="1"/>
  <c r="F130" i="1"/>
  <c r="E130" i="1"/>
  <c r="D130" i="1"/>
  <c r="G129" i="1"/>
  <c r="F129" i="1"/>
  <c r="E129" i="1"/>
  <c r="D129" i="1"/>
  <c r="G128" i="1"/>
  <c r="F128" i="1"/>
  <c r="E128" i="1"/>
  <c r="D128" i="1"/>
  <c r="G127" i="1"/>
  <c r="F127" i="1"/>
  <c r="E127" i="1"/>
  <c r="D127" i="1"/>
  <c r="G126" i="1"/>
  <c r="F126" i="1"/>
  <c r="E126" i="1"/>
  <c r="D126" i="1"/>
  <c r="G125" i="1"/>
  <c r="F125" i="1"/>
  <c r="E125" i="1"/>
  <c r="D125" i="1"/>
  <c r="G124" i="1"/>
  <c r="F124" i="1"/>
  <c r="E124" i="1"/>
  <c r="D124" i="1"/>
  <c r="G123" i="1"/>
  <c r="F123" i="1"/>
  <c r="E123" i="1"/>
  <c r="D123" i="1"/>
  <c r="G122" i="1"/>
  <c r="F122" i="1"/>
  <c r="E122" i="1"/>
  <c r="D122" i="1"/>
  <c r="G121" i="1"/>
  <c r="F121" i="1"/>
  <c r="E121" i="1"/>
  <c r="D121" i="1"/>
  <c r="G120" i="1"/>
  <c r="F120" i="1"/>
  <c r="E120" i="1"/>
  <c r="D120" i="1"/>
  <c r="G119" i="1"/>
  <c r="F119" i="1"/>
  <c r="E119" i="1"/>
  <c r="D119" i="1"/>
  <c r="G118" i="1"/>
  <c r="F118" i="1"/>
  <c r="E118" i="1"/>
  <c r="D118" i="1"/>
  <c r="G117" i="1"/>
  <c r="F117" i="1"/>
  <c r="E117" i="1"/>
  <c r="D117" i="1"/>
  <c r="G116" i="1"/>
  <c r="F116" i="1"/>
  <c r="E116" i="1"/>
  <c r="D116" i="1"/>
  <c r="G115" i="1"/>
  <c r="F115" i="1"/>
  <c r="E115" i="1"/>
  <c r="D115" i="1"/>
  <c r="G114" i="1"/>
  <c r="F114" i="1"/>
  <c r="E114" i="1"/>
  <c r="D114" i="1"/>
  <c r="G113" i="1"/>
  <c r="F113" i="1"/>
  <c r="E113" i="1"/>
  <c r="D113" i="1"/>
  <c r="G112" i="1"/>
  <c r="F112" i="1"/>
  <c r="E112" i="1"/>
  <c r="D112" i="1"/>
  <c r="G111" i="1"/>
  <c r="F111" i="1"/>
  <c r="E111" i="1"/>
  <c r="D111" i="1"/>
  <c r="G110" i="1"/>
  <c r="F110" i="1"/>
  <c r="E110" i="1"/>
  <c r="D110" i="1"/>
  <c r="G109" i="1"/>
  <c r="F109" i="1"/>
  <c r="E109" i="1"/>
  <c r="D109" i="1"/>
  <c r="G108" i="1"/>
  <c r="F108" i="1"/>
  <c r="E108" i="1"/>
  <c r="D108" i="1"/>
  <c r="G107" i="1"/>
  <c r="F107" i="1"/>
  <c r="E107" i="1"/>
  <c r="D107" i="1"/>
  <c r="G106" i="1"/>
  <c r="F106" i="1"/>
  <c r="E106" i="1"/>
  <c r="D106" i="1"/>
  <c r="G105" i="1"/>
  <c r="F105" i="1"/>
  <c r="E105" i="1"/>
  <c r="D105" i="1"/>
  <c r="G104" i="1"/>
  <c r="F104" i="1"/>
  <c r="E104" i="1"/>
  <c r="D104" i="1"/>
  <c r="G103" i="1"/>
  <c r="F103" i="1"/>
  <c r="E103" i="1"/>
  <c r="D103" i="1"/>
  <c r="G102" i="1"/>
  <c r="F102" i="1"/>
  <c r="E102" i="1"/>
  <c r="D102" i="1"/>
  <c r="G101" i="1"/>
  <c r="F101" i="1"/>
  <c r="E101" i="1"/>
  <c r="D101" i="1"/>
  <c r="G100" i="1"/>
  <c r="F100" i="1"/>
  <c r="E100" i="1"/>
  <c r="D100" i="1"/>
  <c r="G99" i="1"/>
  <c r="F99" i="1"/>
  <c r="E99" i="1"/>
  <c r="D99" i="1"/>
  <c r="G98" i="1"/>
  <c r="F98" i="1"/>
  <c r="E98" i="1"/>
  <c r="D98" i="1"/>
  <c r="G97" i="1"/>
  <c r="F97" i="1"/>
  <c r="E97" i="1"/>
  <c r="D97" i="1"/>
  <c r="G96" i="1"/>
  <c r="F96" i="1"/>
  <c r="E96" i="1"/>
  <c r="D96" i="1"/>
  <c r="G95" i="1"/>
  <c r="F95" i="1"/>
  <c r="E95" i="1"/>
  <c r="D95" i="1"/>
  <c r="G94" i="1"/>
  <c r="F94" i="1"/>
  <c r="E94" i="1"/>
  <c r="D94" i="1"/>
  <c r="G93" i="1"/>
  <c r="F93" i="1"/>
  <c r="E93" i="1"/>
  <c r="D93" i="1"/>
  <c r="G92" i="1"/>
  <c r="F92" i="1"/>
  <c r="E92" i="1"/>
  <c r="D92" i="1"/>
  <c r="G91" i="1"/>
  <c r="F91" i="1"/>
  <c r="E91" i="1"/>
  <c r="D91" i="1"/>
  <c r="G90" i="1"/>
  <c r="F90" i="1"/>
  <c r="E90" i="1"/>
  <c r="D90" i="1"/>
  <c r="G89" i="1"/>
  <c r="F89" i="1"/>
  <c r="E89" i="1"/>
  <c r="D89" i="1"/>
  <c r="G88" i="1"/>
  <c r="F88" i="1"/>
  <c r="E88" i="1"/>
  <c r="D88" i="1"/>
  <c r="G87" i="1"/>
  <c r="F87" i="1"/>
  <c r="E87" i="1"/>
  <c r="D87" i="1"/>
  <c r="G86" i="1"/>
  <c r="F86" i="1"/>
  <c r="E86" i="1"/>
  <c r="D86" i="1"/>
  <c r="G85" i="1"/>
  <c r="F85" i="1"/>
  <c r="E85" i="1"/>
  <c r="D85" i="1"/>
  <c r="G84" i="1"/>
  <c r="F84" i="1"/>
  <c r="E84" i="1"/>
  <c r="D84" i="1"/>
  <c r="G83" i="1"/>
  <c r="F83" i="1"/>
  <c r="E83" i="1"/>
  <c r="D83" i="1"/>
  <c r="G82" i="1"/>
  <c r="F82" i="1"/>
  <c r="E82" i="1"/>
  <c r="D82" i="1"/>
  <c r="G81" i="1"/>
  <c r="F81" i="1"/>
  <c r="E81" i="1"/>
  <c r="D81" i="1"/>
  <c r="G80" i="1"/>
  <c r="F80" i="1"/>
  <c r="E80" i="1"/>
  <c r="D80" i="1"/>
  <c r="G79" i="1"/>
  <c r="F79" i="1"/>
  <c r="E79" i="1"/>
  <c r="D79" i="1"/>
  <c r="G78" i="1"/>
  <c r="F78" i="1"/>
  <c r="E78" i="1"/>
  <c r="D78" i="1"/>
  <c r="G77" i="1"/>
  <c r="F77" i="1"/>
  <c r="E77" i="1"/>
  <c r="D77" i="1"/>
  <c r="G76" i="1"/>
  <c r="F76" i="1"/>
  <c r="E76" i="1"/>
  <c r="D76" i="1"/>
  <c r="G75" i="1"/>
  <c r="F75" i="1"/>
  <c r="E75" i="1"/>
  <c r="D75" i="1"/>
  <c r="G74" i="1"/>
  <c r="F74" i="1"/>
  <c r="E74" i="1"/>
  <c r="D74" i="1"/>
  <c r="G73" i="1"/>
  <c r="F73" i="1"/>
  <c r="E73" i="1"/>
  <c r="D73" i="1"/>
  <c r="G72" i="1"/>
  <c r="F72" i="1"/>
  <c r="E72" i="1"/>
  <c r="D72" i="1"/>
  <c r="G71" i="1"/>
  <c r="F71" i="1"/>
  <c r="E71" i="1"/>
  <c r="D71" i="1"/>
  <c r="G70" i="1"/>
  <c r="F70" i="1"/>
  <c r="E70" i="1"/>
  <c r="D70" i="1"/>
  <c r="G69" i="1"/>
  <c r="F69" i="1"/>
  <c r="E69" i="1"/>
  <c r="D69" i="1"/>
  <c r="G68" i="1"/>
  <c r="F68" i="1"/>
  <c r="E68" i="1"/>
  <c r="D68" i="1"/>
  <c r="G67" i="1"/>
  <c r="F67" i="1"/>
  <c r="E67" i="1"/>
  <c r="D67" i="1"/>
  <c r="G66" i="1"/>
  <c r="F66" i="1"/>
  <c r="E66" i="1"/>
  <c r="D66" i="1"/>
  <c r="G65" i="1"/>
  <c r="F65" i="1"/>
  <c r="E65" i="1"/>
  <c r="D65" i="1"/>
  <c r="G64" i="1"/>
  <c r="F64" i="1"/>
  <c r="E64" i="1"/>
  <c r="D64" i="1"/>
  <c r="G63" i="1"/>
  <c r="F63" i="1"/>
  <c r="E63" i="1"/>
  <c r="D63" i="1"/>
  <c r="G62" i="1"/>
  <c r="F62" i="1"/>
  <c r="E62" i="1"/>
  <c r="D62" i="1"/>
  <c r="G61" i="1"/>
  <c r="F61" i="1"/>
  <c r="E61" i="1"/>
  <c r="D61" i="1"/>
  <c r="G60" i="1"/>
  <c r="F60" i="1"/>
  <c r="E60" i="1"/>
  <c r="D60" i="1"/>
  <c r="G59" i="1"/>
  <c r="F59" i="1"/>
  <c r="E59" i="1"/>
  <c r="D59" i="1"/>
  <c r="G58" i="1"/>
  <c r="F58" i="1"/>
  <c r="E58" i="1"/>
  <c r="D58" i="1"/>
  <c r="G57" i="1"/>
  <c r="F57" i="1"/>
  <c r="E57" i="1"/>
  <c r="D57" i="1"/>
  <c r="G56" i="1"/>
  <c r="F56" i="1"/>
  <c r="E56" i="1"/>
  <c r="D56" i="1"/>
  <c r="G55" i="1"/>
  <c r="F55" i="1"/>
  <c r="E55" i="1"/>
  <c r="D55" i="1"/>
  <c r="G54" i="1"/>
  <c r="F54" i="1"/>
  <c r="E54" i="1"/>
  <c r="D54" i="1"/>
  <c r="G53" i="1"/>
  <c r="F53" i="1"/>
  <c r="E53" i="1"/>
  <c r="D53" i="1"/>
  <c r="G52" i="1"/>
  <c r="F52" i="1"/>
  <c r="E52" i="1"/>
  <c r="D52" i="1"/>
  <c r="G51" i="1"/>
  <c r="F51" i="1"/>
  <c r="E51" i="1"/>
  <c r="D51" i="1"/>
  <c r="G50" i="1"/>
  <c r="F50" i="1"/>
  <c r="E50" i="1"/>
  <c r="D50" i="1"/>
  <c r="G49" i="1"/>
  <c r="F49" i="1"/>
  <c r="E49" i="1"/>
  <c r="D49" i="1"/>
  <c r="G48" i="1"/>
  <c r="F48" i="1"/>
  <c r="E48" i="1"/>
  <c r="D48" i="1"/>
  <c r="G47" i="1"/>
  <c r="F47" i="1"/>
  <c r="E47" i="1"/>
  <c r="D47" i="1"/>
  <c r="G46" i="1"/>
  <c r="F46" i="1"/>
  <c r="E46" i="1"/>
  <c r="D46" i="1"/>
  <c r="G45" i="1"/>
  <c r="F45" i="1"/>
  <c r="E45" i="1"/>
  <c r="D45" i="1"/>
  <c r="G44" i="1"/>
  <c r="F44" i="1"/>
  <c r="E44" i="1"/>
  <c r="D44" i="1"/>
  <c r="G43" i="1"/>
  <c r="F43" i="1"/>
  <c r="E43" i="1"/>
  <c r="D43" i="1"/>
  <c r="G42" i="1"/>
  <c r="F42" i="1"/>
  <c r="E42" i="1"/>
  <c r="D42" i="1"/>
  <c r="G41" i="1"/>
  <c r="F41" i="1"/>
  <c r="E41" i="1"/>
  <c r="D41" i="1"/>
  <c r="G40" i="1"/>
  <c r="F40" i="1"/>
  <c r="E40" i="1"/>
  <c r="D40" i="1"/>
  <c r="G39" i="1"/>
  <c r="F39" i="1"/>
  <c r="E39" i="1"/>
  <c r="D39" i="1"/>
  <c r="G38" i="1"/>
  <c r="F38" i="1"/>
  <c r="E38" i="1"/>
  <c r="D38" i="1"/>
  <c r="G37" i="1"/>
  <c r="F37" i="1"/>
  <c r="E37" i="1"/>
  <c r="D37" i="1"/>
  <c r="G36" i="1"/>
  <c r="F36" i="1"/>
  <c r="E36" i="1"/>
  <c r="D36" i="1"/>
  <c r="G35" i="1"/>
  <c r="F35" i="1"/>
  <c r="E35" i="1"/>
  <c r="D35" i="1"/>
  <c r="G34" i="1"/>
  <c r="F34" i="1"/>
  <c r="E34" i="1"/>
  <c r="D34" i="1"/>
  <c r="G33" i="1"/>
  <c r="F33" i="1"/>
  <c r="E33" i="1"/>
  <c r="D33" i="1"/>
  <c r="G32" i="1"/>
  <c r="F32" i="1"/>
  <c r="E32" i="1"/>
  <c r="D32" i="1"/>
  <c r="G31" i="1"/>
  <c r="F31" i="1"/>
  <c r="E31" i="1"/>
  <c r="D31" i="1"/>
  <c r="G30" i="1"/>
  <c r="F30" i="1"/>
  <c r="E30" i="1"/>
  <c r="D30" i="1"/>
  <c r="G29" i="1"/>
  <c r="F29" i="1"/>
  <c r="E29" i="1"/>
  <c r="D29" i="1"/>
  <c r="G28" i="1"/>
  <c r="F28" i="1"/>
  <c r="E28" i="1"/>
  <c r="D28" i="1"/>
  <c r="G27" i="1"/>
  <c r="F27" i="1"/>
  <c r="E27" i="1"/>
  <c r="D27" i="1"/>
  <c r="G26" i="1"/>
  <c r="F26" i="1"/>
  <c r="E26" i="1"/>
  <c r="D26" i="1"/>
  <c r="G25" i="1"/>
  <c r="F25" i="1"/>
  <c r="E25" i="1"/>
  <c r="D25" i="1"/>
  <c r="G24" i="1"/>
  <c r="F24" i="1"/>
  <c r="E24" i="1"/>
  <c r="D24" i="1"/>
  <c r="G23" i="1"/>
  <c r="F23" i="1"/>
  <c r="E23" i="1"/>
  <c r="D23" i="1"/>
  <c r="G22" i="1"/>
  <c r="F22" i="1"/>
  <c r="E22" i="1"/>
  <c r="D22" i="1"/>
  <c r="G21" i="1"/>
  <c r="F21" i="1"/>
  <c r="E21" i="1"/>
  <c r="D21" i="1"/>
  <c r="G20" i="1"/>
  <c r="F20" i="1"/>
  <c r="E20" i="1"/>
  <c r="D20" i="1"/>
  <c r="G19" i="1"/>
  <c r="F19" i="1"/>
  <c r="E19" i="1"/>
  <c r="D19" i="1"/>
  <c r="G18" i="1"/>
  <c r="F18" i="1"/>
  <c r="E18" i="1"/>
  <c r="D18" i="1"/>
  <c r="N16" i="1" l="1"/>
</calcChain>
</file>

<file path=xl/sharedStrings.xml><?xml version="1.0" encoding="utf-8"?>
<sst xmlns="http://schemas.openxmlformats.org/spreadsheetml/2006/main" count="2361" uniqueCount="150">
  <si>
    <t>USE INFORMATION</t>
  </si>
  <si>
    <r>
      <rPr>
        <b/>
        <sz val="11"/>
        <color theme="1"/>
        <rFont val="Calibri"/>
        <family val="2"/>
        <scheme val="minor"/>
      </rPr>
      <t xml:space="preserve">17. Table 2: LAND USE CONSISTENCY/ EFFICIENCY OF USE </t>
    </r>
    <r>
      <rPr>
        <sz val="8"/>
        <color theme="1"/>
        <rFont val="Calibri"/>
        <family val="2"/>
        <scheme val="minor"/>
      </rPr>
      <t>(Attach additional copies of Table 1, if necessary.)</t>
    </r>
  </si>
  <si>
    <t>LAND USE CONSISTENCY</t>
  </si>
  <si>
    <t>EFFICIENCY OF USE</t>
  </si>
  <si>
    <t>A</t>
  </si>
  <si>
    <t>Hide</t>
  </si>
  <si>
    <t xml:space="preserve">B </t>
  </si>
  <si>
    <t>C</t>
  </si>
  <si>
    <t>D</t>
  </si>
  <si>
    <t>E</t>
  </si>
  <si>
    <t>F</t>
  </si>
  <si>
    <t>G</t>
  </si>
  <si>
    <t>H</t>
  </si>
  <si>
    <t>I</t>
  </si>
  <si>
    <t>J</t>
  </si>
  <si>
    <t>K</t>
  </si>
  <si>
    <t xml:space="preserve">PURPOSE/WATER USE CATEGORY </t>
  </si>
  <si>
    <t>TMK</t>
  </si>
  <si>
    <t>TMK FOR LOCATION OF USE ATTACH THE FOLLOWING:</t>
  </si>
  <si>
    <t>STATE LAND USE DISTRICT</t>
  </si>
  <si>
    <t>CDUP REQUIRED?</t>
  </si>
  <si>
    <t>COUNTY ZONING CODE</t>
  </si>
  <si>
    <t>SMAP REQUIRED?</t>
  </si>
  <si>
    <t>UNITS OR NEW ACREAGE</t>
  </si>
  <si>
    <t>GPD/UNIT or GPD/ACRE</t>
  </si>
  <si>
    <t>QUANITITY OF USE (GPD)</t>
  </si>
  <si>
    <t>Sub-Metered</t>
  </si>
  <si>
    <t>JUSTIFICATION FOR QUANTITY OF WATER REQUESTED</t>
  </si>
  <si>
    <t>(See instructions for water use category descriptions)</t>
  </si>
  <si>
    <t>Property tax map, showing location of use referenced to establish property boundaries. Photograph of the area of use.</t>
  </si>
  <si>
    <t>Check the appropriate box, and write in the date approved, if applicable.</t>
  </si>
  <si>
    <t>Check Yes or No</t>
  </si>
  <si>
    <t>(If applicable, attach additional sheets showing how the quantity was calculated.) For irrigation uses, fill in Table 2.</t>
  </si>
  <si>
    <t>Zone</t>
  </si>
  <si>
    <t>Sector</t>
  </si>
  <si>
    <t>Plat</t>
  </si>
  <si>
    <t>Parcel</t>
  </si>
  <si>
    <t>(Yes, Date Approved: XX/XX/XXXX, Yes, not acquired, No)</t>
  </si>
  <si>
    <t>USES THAT REQUIRE POTABLE (DRINKING) WATER</t>
  </si>
  <si>
    <t>TOTAL POTABLE USE</t>
  </si>
  <si>
    <t>GPD</t>
  </si>
  <si>
    <t>USES THAT DO NOT REQUIRE POTABLE WATER</t>
  </si>
  <si>
    <t>MUNPR</t>
  </si>
  <si>
    <t>Yes</t>
  </si>
  <si>
    <t>No</t>
  </si>
  <si>
    <t>“New Acreage” based on information from the County of Maui tax parcel layer.  “Quantity of Use (GPD)” based on actual water use from September 2021 - August 2022 and acreage. Parcel also receives groundwater for potable use and is included on groundwater use permit application. Non potable use is excluded from groundwater application.</t>
  </si>
  <si>
    <t>U</t>
  </si>
  <si>
    <t>R</t>
  </si>
  <si>
    <t>“New Acreage” based on information from the County of Maui tax parcel layer.  “Quantity of Use (GPD)” based on actual water use from September 2021 - August 2022 and acreage.</t>
  </si>
  <si>
    <t>“New Acreage” based on information from the County of Maui tax parcel layer. “Quantity of Use (GPD)” projected based on actual water use from September 2021 - August 2022 of parcels with landscaping of similar size.</t>
  </si>
  <si>
    <t>IRRGC</t>
  </si>
  <si>
    <t>004</t>
  </si>
  <si>
    <t>024</t>
  </si>
  <si>
    <t>Information completed by TY Management Corportation.</t>
  </si>
  <si>
    <t>050</t>
  </si>
  <si>
    <t>052</t>
  </si>
  <si>
    <t>043</t>
  </si>
  <si>
    <t>099</t>
  </si>
  <si>
    <t>060</t>
  </si>
  <si>
    <t>005</t>
  </si>
  <si>
    <t>038</t>
  </si>
  <si>
    <t>039</t>
  </si>
  <si>
    <t>044</t>
  </si>
  <si>
    <t>047</t>
  </si>
  <si>
    <t>Real Water Loss</t>
  </si>
  <si>
    <t>Real Water Loss Based on 2022 Water Loss Audit and Scaled Based on Ratio of Groundwater and Surface Water Supplied</t>
  </si>
  <si>
    <t>TOTAL NON-POTABLE USE</t>
  </si>
  <si>
    <r>
      <t>TOTAL QUANTITY OF WATER REQUESTED</t>
    </r>
    <r>
      <rPr>
        <sz val="8"/>
        <color theme="1"/>
        <rFont val="Calibri"/>
        <family val="2"/>
        <scheme val="minor"/>
      </rPr>
      <t xml:space="preserve"> (sum of potable use and non-potable use)=</t>
    </r>
  </si>
  <si>
    <t>Please explain if there are any limitations (e.g., legal, contractual) on the proposed water use(s) described in Table 1. Ref. HRS 124C-51(5).</t>
  </si>
  <si>
    <r>
      <t xml:space="preserve">USE INFORMATION </t>
    </r>
    <r>
      <rPr>
        <sz val="11"/>
        <color theme="1"/>
        <rFont val="Calibri"/>
        <family val="2"/>
        <scheme val="minor"/>
      </rPr>
      <t>(continued)</t>
    </r>
  </si>
  <si>
    <r>
      <rPr>
        <b/>
        <sz val="11"/>
        <color theme="1"/>
        <rFont val="Calibri"/>
        <family val="2"/>
        <scheme val="minor"/>
      </rPr>
      <t xml:space="preserve">18. TABLE 3: IRRIGATION INFORMATION </t>
    </r>
    <r>
      <rPr>
        <sz val="11"/>
        <color theme="1"/>
        <rFont val="Calibri"/>
        <family val="2"/>
        <scheme val="minor"/>
      </rPr>
      <t>(List all crops as separate line items, including landscape and golf course irrigation uses, grown in the 12 months prior to August 6, 2022. Attach additional copies of Table 3 if necessary.</t>
    </r>
  </si>
  <si>
    <t>B</t>
  </si>
  <si>
    <t xml:space="preserve">C </t>
  </si>
  <si>
    <t>CROP</t>
  </si>
  <si>
    <t>TOTAL ACREAGE</t>
  </si>
  <si>
    <t>NET IRRIGATED ACREAGE</t>
  </si>
  <si>
    <t>BEGIN GROWTH PERIOD</t>
  </si>
  <si>
    <t xml:space="preserve">END GROWTH PERIOD </t>
  </si>
  <si>
    <t xml:space="preserve">IRRIGATION SYSTEM </t>
  </si>
  <si>
    <t>IRRIGATION PRACTICE</t>
  </si>
  <si>
    <t>(month)</t>
  </si>
  <si>
    <t>(refer to instructions)</t>
  </si>
  <si>
    <t>4</t>
  </si>
  <si>
    <t>2</t>
  </si>
  <si>
    <t>021</t>
  </si>
  <si>
    <t>Landscape</t>
  </si>
  <si>
    <t>JANUARY</t>
  </si>
  <si>
    <t>DECEMBER</t>
  </si>
  <si>
    <t xml:space="preserve">Irrigation system varies but typically consists of an irrigation controller with sprinkler nozzles or drip irrigation.  </t>
  </si>
  <si>
    <t>Irrigation practice is typically based on a schedule defined for the specific landscaping on site which is typically turf and plants.</t>
  </si>
  <si>
    <t>027</t>
  </si>
  <si>
    <t>001</t>
  </si>
  <si>
    <t>032</t>
  </si>
  <si>
    <t>049</t>
  </si>
  <si>
    <t>028</t>
  </si>
  <si>
    <t>003</t>
  </si>
  <si>
    <t>100</t>
  </si>
  <si>
    <t>030</t>
  </si>
  <si>
    <t>036</t>
  </si>
  <si>
    <t>008</t>
  </si>
  <si>
    <t>014</t>
  </si>
  <si>
    <t>064</t>
  </si>
  <si>
    <t>055</t>
  </si>
  <si>
    <t>045</t>
  </si>
  <si>
    <t>037</t>
  </si>
  <si>
    <t>070</t>
  </si>
  <si>
    <t>010</t>
  </si>
  <si>
    <t>016</t>
  </si>
  <si>
    <t>059</t>
  </si>
  <si>
    <t>058</t>
  </si>
  <si>
    <t>009</t>
  </si>
  <si>
    <t>007</t>
  </si>
  <si>
    <t>061</t>
  </si>
  <si>
    <t>012</t>
  </si>
  <si>
    <t>006</t>
  </si>
  <si>
    <t>013</t>
  </si>
  <si>
    <t>023</t>
  </si>
  <si>
    <t>068</t>
  </si>
  <si>
    <t>020</t>
  </si>
  <si>
    <t>042</t>
  </si>
  <si>
    <t>035</t>
  </si>
  <si>
    <t>002</t>
  </si>
  <si>
    <t>019</t>
  </si>
  <si>
    <t>018</t>
  </si>
  <si>
    <t>065</t>
  </si>
  <si>
    <t>053</t>
  </si>
  <si>
    <t>066</t>
  </si>
  <si>
    <t>015</t>
  </si>
  <si>
    <t>096</t>
  </si>
  <si>
    <t>040</t>
  </si>
  <si>
    <t>095</t>
  </si>
  <si>
    <t>026</t>
  </si>
  <si>
    <t>022</t>
  </si>
  <si>
    <t>029</t>
  </si>
  <si>
    <t>063</t>
  </si>
  <si>
    <t>031</t>
  </si>
  <si>
    <t>017</t>
  </si>
  <si>
    <t>033</t>
  </si>
  <si>
    <t>034</t>
  </si>
  <si>
    <t>011</t>
  </si>
  <si>
    <t>046</t>
  </si>
  <si>
    <t>056</t>
  </si>
  <si>
    <t>025</t>
  </si>
  <si>
    <t>051</t>
  </si>
  <si>
    <t>067</t>
  </si>
  <si>
    <t>Crop Irrigation</t>
  </si>
  <si>
    <t>Multiple Sprinklers.</t>
  </si>
  <si>
    <t>Other**</t>
  </si>
  <si>
    <t>Comments (continued from Column I). Please clearly indicate the crop (i.e., the row in table) these comments relate to.</t>
  </si>
  <si>
    <t>**The irrigation practice used for each parcel is an Evapotranspiration (ET)-based irrigation schedule that combines the effects of soil evaporation and plant transpiration rates with water lost from the root zone due to ET replenished to meet plant water requirements. Information completed by TY Management Corporation.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</si>
</sst>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F800]dddd\,\ mmmm\ dd\,\ yyyy"/>
  </numFmts>
  <fonts count="8">
    <font>
      <sz val="11"/>
      <color theme="1"/>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sz val="9"/>
      <color theme="1"/>
      <name val="Calibri"/>
      <family val="2"/>
      <scheme val="minor"/>
    </font>
    <font>
      <u/>
      <sz val="8"/>
      <color theme="1"/>
      <name val="Calibri"/>
      <family val="2"/>
      <scheme val="minor"/>
    </font>
    <font>
      <sz val="8"/>
      <name val="Calibri"/>
      <family val="2"/>
      <scheme val="minor"/>
    </font>
    <font>
      <u/>
      <sz val="11"/>
      <color theme="1"/>
      <name val="Calibri"/>
      <family val="2"/>
      <scheme val="minor"/>
    </font>
  </fonts>
  <fills count="3">
    <fill>
      <patternFill patternType="none"/>
    </fill>
    <fill>
      <patternFill patternType="gray125"/>
    </fill>
    <fill>
      <patternFill patternType="solid">
        <fgColor theme="0" tint="-0.249977111117893"/>
        <bgColor indexed="64"/>
      </patternFill>
    </fill>
  </fills>
  <borders count="7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rgb="FF000000"/>
      </left>
      <right style="thin">
        <color indexed="64"/>
      </right>
      <top style="medium">
        <color rgb="FF000000"/>
      </top>
      <bottom style="medium">
        <color indexed="64"/>
      </bottom>
      <diagonal/>
    </border>
    <border>
      <left/>
      <right style="thin">
        <color indexed="64"/>
      </right>
      <top style="medium">
        <color rgb="FF000000"/>
      </top>
      <bottom style="medium">
        <color indexed="64"/>
      </bottom>
      <diagonal/>
    </border>
    <border>
      <left style="thin">
        <color indexed="64"/>
      </left>
      <right style="thin">
        <color indexed="64"/>
      </right>
      <top style="medium">
        <color rgb="FF000000"/>
      </top>
      <bottom style="medium">
        <color indexed="64"/>
      </bottom>
      <diagonal/>
    </border>
    <border>
      <left style="thin">
        <color indexed="64"/>
      </left>
      <right/>
      <top style="medium">
        <color rgb="FF000000"/>
      </top>
      <bottom style="medium">
        <color indexed="64"/>
      </bottom>
      <diagonal/>
    </border>
    <border>
      <left style="thin">
        <color indexed="64"/>
      </left>
      <right style="medium">
        <color rgb="FF000000"/>
      </right>
      <top style="medium">
        <color rgb="FF000000"/>
      </top>
      <bottom style="medium">
        <color indexed="64"/>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
      <left style="medium">
        <color rgb="FF000000"/>
      </left>
      <right/>
      <top style="thin">
        <color indexed="64"/>
      </top>
      <bottom style="medium">
        <color rgb="FF000000"/>
      </bottom>
      <diagonal/>
    </border>
    <border>
      <left/>
      <right/>
      <top style="thin">
        <color indexed="64"/>
      </top>
      <bottom style="medium">
        <color rgb="FF000000"/>
      </bottom>
      <diagonal/>
    </border>
    <border>
      <left style="medium">
        <color indexed="64"/>
      </left>
      <right/>
      <top/>
      <bottom style="medium">
        <color rgb="FF000000"/>
      </bottom>
      <diagonal/>
    </border>
    <border>
      <left/>
      <right/>
      <top/>
      <bottom style="medium">
        <color rgb="FF000000"/>
      </bottom>
      <diagonal/>
    </border>
    <border>
      <left style="thin">
        <color indexed="64"/>
      </left>
      <right style="thin">
        <color indexed="64"/>
      </right>
      <top/>
      <bottom style="medium">
        <color rgb="FF000000"/>
      </bottom>
      <diagonal/>
    </border>
    <border>
      <left/>
      <right style="medium">
        <color rgb="FF000000"/>
      </right>
      <top/>
      <bottom style="medium">
        <color rgb="FF000000"/>
      </bottom>
      <diagonal/>
    </border>
    <border>
      <left style="medium">
        <color indexed="64"/>
      </left>
      <right style="medium">
        <color indexed="64"/>
      </right>
      <top style="medium">
        <color indexed="64"/>
      </top>
      <bottom/>
      <diagonal/>
    </border>
    <border>
      <left style="medium">
        <color rgb="FF000000"/>
      </left>
      <right style="medium">
        <color rgb="FF000000"/>
      </right>
      <top/>
      <bottom style="medium">
        <color rgb="FF000000"/>
      </bottom>
      <diagonal/>
    </border>
  </borders>
  <cellStyleXfs count="2">
    <xf numFmtId="0" fontId="0" fillId="0" borderId="0"/>
    <xf numFmtId="43" fontId="1" fillId="0" borderId="0" applyFont="0" applyFill="0" applyBorder="0" applyAlignment="0" applyProtection="0"/>
  </cellStyleXfs>
  <cellXfs count="172">
    <xf numFmtId="0" fontId="0" fillId="0" borderId="0" xfId="0"/>
    <xf numFmtId="0" fontId="0" fillId="0" borderId="1" xfId="0" applyBorder="1"/>
    <xf numFmtId="0" fontId="0" fillId="0" borderId="2" xfId="0" applyBorder="1"/>
    <xf numFmtId="0" fontId="0" fillId="0" borderId="3" xfId="0" applyBorder="1"/>
    <xf numFmtId="0" fontId="0" fillId="0" borderId="4" xfId="0" applyBorder="1"/>
    <xf numFmtId="0" fontId="0" fillId="0" borderId="6" xfId="0" applyBorder="1"/>
    <xf numFmtId="0" fontId="0" fillId="0" borderId="4" xfId="0" applyBorder="1" applyAlignment="1">
      <alignment vertical="center"/>
    </xf>
    <xf numFmtId="0" fontId="0" fillId="0" borderId="6" xfId="0" applyBorder="1" applyAlignment="1">
      <alignment vertical="center"/>
    </xf>
    <xf numFmtId="0" fontId="0" fillId="0" borderId="0" xfId="0" applyAlignment="1">
      <alignment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3" fillId="2" borderId="20" xfId="0" applyFont="1" applyFill="1" applyBorder="1" applyAlignment="1">
      <alignment horizontal="center" wrapText="1"/>
    </xf>
    <xf numFmtId="0" fontId="5" fillId="2" borderId="22" xfId="0" applyFont="1" applyFill="1" applyBorder="1" applyAlignment="1">
      <alignment horizontal="center" wrapText="1"/>
    </xf>
    <xf numFmtId="0" fontId="5" fillId="2" borderId="23" xfId="0" applyFont="1" applyFill="1" applyBorder="1" applyAlignment="1">
      <alignment horizontal="center" wrapText="1"/>
    </xf>
    <xf numFmtId="0" fontId="5" fillId="2" borderId="24" xfId="0" applyFont="1" applyFill="1" applyBorder="1" applyAlignment="1">
      <alignment horizontal="center" wrapText="1"/>
    </xf>
    <xf numFmtId="0" fontId="5" fillId="2" borderId="25" xfId="0" applyFont="1" applyFill="1" applyBorder="1" applyAlignment="1">
      <alignment horizontal="center" wrapText="1"/>
    </xf>
    <xf numFmtId="0" fontId="4" fillId="2" borderId="27" xfId="0" applyFont="1" applyFill="1" applyBorder="1" applyAlignment="1">
      <alignment horizontal="center" wrapText="1"/>
    </xf>
    <xf numFmtId="0" fontId="0" fillId="0" borderId="7" xfId="0" applyBorder="1" applyAlignment="1">
      <alignment horizontal="center"/>
    </xf>
    <xf numFmtId="0" fontId="0" fillId="0" borderId="9" xfId="0" applyBorder="1" applyAlignment="1">
      <alignment horizontal="center"/>
    </xf>
    <xf numFmtId="164" fontId="0" fillId="0" borderId="9" xfId="0" applyNumberFormat="1" applyBorder="1" applyAlignment="1">
      <alignment horizontal="center"/>
    </xf>
    <xf numFmtId="2" fontId="0" fillId="0" borderId="9" xfId="0" applyNumberFormat="1" applyBorder="1" applyAlignment="1">
      <alignment horizontal="center"/>
    </xf>
    <xf numFmtId="0" fontId="0" fillId="0" borderId="30" xfId="0" applyBorder="1" applyAlignment="1">
      <alignment horizontal="center"/>
    </xf>
    <xf numFmtId="0" fontId="0" fillId="0" borderId="17" xfId="0" applyBorder="1" applyAlignment="1">
      <alignment horizontal="center"/>
    </xf>
    <xf numFmtId="164" fontId="0" fillId="0" borderId="17" xfId="0" applyNumberFormat="1" applyBorder="1" applyAlignment="1">
      <alignment horizontal="center"/>
    </xf>
    <xf numFmtId="2" fontId="0" fillId="0" borderId="17" xfId="0" applyNumberFormat="1" applyBorder="1" applyAlignment="1">
      <alignment horizontal="center"/>
    </xf>
    <xf numFmtId="0" fontId="0" fillId="0" borderId="20" xfId="0" applyBorder="1"/>
    <xf numFmtId="0" fontId="0" fillId="0" borderId="23" xfId="0" applyBorder="1"/>
    <xf numFmtId="0" fontId="0" fillId="0" borderId="34" xfId="0" applyBorder="1"/>
    <xf numFmtId="0" fontId="0" fillId="2" borderId="45" xfId="0" applyFill="1" applyBorder="1" applyAlignment="1">
      <alignment vertical="top" wrapText="1"/>
    </xf>
    <xf numFmtId="0" fontId="0" fillId="2" borderId="22" xfId="0" applyFill="1" applyBorder="1" applyAlignment="1">
      <alignment vertical="top" wrapText="1"/>
    </xf>
    <xf numFmtId="0" fontId="0" fillId="2" borderId="47" xfId="0" applyFill="1" applyBorder="1" applyAlignment="1">
      <alignment horizontal="center" vertical="center"/>
    </xf>
    <xf numFmtId="0" fontId="0" fillId="2" borderId="18" xfId="0" applyFill="1" applyBorder="1" applyAlignment="1">
      <alignment horizontal="center" vertical="center"/>
    </xf>
    <xf numFmtId="0" fontId="0" fillId="2" borderId="45" xfId="0" applyFill="1" applyBorder="1" applyAlignment="1">
      <alignment horizontal="center" vertical="center"/>
    </xf>
    <xf numFmtId="0" fontId="0" fillId="2" borderId="29" xfId="0" applyFill="1" applyBorder="1" applyAlignment="1">
      <alignment horizontal="center" vertical="center"/>
    </xf>
    <xf numFmtId="0" fontId="0" fillId="2" borderId="32" xfId="0" applyFill="1" applyBorder="1"/>
    <xf numFmtId="0" fontId="0" fillId="2" borderId="49" xfId="0" applyFill="1" applyBorder="1"/>
    <xf numFmtId="0" fontId="0" fillId="2" borderId="21" xfId="0" applyFill="1" applyBorder="1"/>
    <xf numFmtId="0" fontId="0" fillId="2" borderId="46" xfId="0" applyFill="1" applyBorder="1"/>
    <xf numFmtId="0" fontId="0" fillId="2" borderId="33" xfId="0" applyFill="1" applyBorder="1"/>
    <xf numFmtId="0" fontId="0" fillId="0" borderId="5" xfId="0" applyBorder="1" applyAlignment="1">
      <alignment horizontal="center"/>
    </xf>
    <xf numFmtId="164" fontId="0" fillId="0" borderId="5" xfId="0" applyNumberFormat="1" applyBorder="1" applyAlignment="1">
      <alignment horizontal="center"/>
    </xf>
    <xf numFmtId="0" fontId="2" fillId="2" borderId="11" xfId="0" applyFont="1" applyFill="1" applyBorder="1" applyAlignment="1">
      <alignment horizontal="center"/>
    </xf>
    <xf numFmtId="0" fontId="4" fillId="2" borderId="45" xfId="0" applyFont="1" applyFill="1" applyBorder="1" applyAlignment="1">
      <alignment horizontal="center" vertical="top" wrapText="1"/>
    </xf>
    <xf numFmtId="43" fontId="0" fillId="0" borderId="9" xfId="1" applyFont="1" applyBorder="1" applyAlignment="1">
      <alignment horizontal="center"/>
    </xf>
    <xf numFmtId="43" fontId="0" fillId="0" borderId="17" xfId="1" applyFont="1" applyBorder="1" applyAlignment="1">
      <alignment horizontal="center"/>
    </xf>
    <xf numFmtId="43" fontId="0" fillId="0" borderId="5" xfId="1" applyFont="1" applyBorder="1" applyAlignment="1">
      <alignment horizontal="center"/>
    </xf>
    <xf numFmtId="43" fontId="0" fillId="0" borderId="42" xfId="1" applyFont="1" applyBorder="1"/>
    <xf numFmtId="43" fontId="0" fillId="0" borderId="9" xfId="1" applyFont="1" applyBorder="1"/>
    <xf numFmtId="43" fontId="0" fillId="0" borderId="17" xfId="1" applyFont="1" applyBorder="1"/>
    <xf numFmtId="0" fontId="0" fillId="0" borderId="11" xfId="0" applyBorder="1" applyAlignment="1">
      <alignment wrapText="1"/>
    </xf>
    <xf numFmtId="0" fontId="0" fillId="0" borderId="31" xfId="0" applyBorder="1" applyAlignment="1">
      <alignment wrapText="1"/>
    </xf>
    <xf numFmtId="0" fontId="0" fillId="0" borderId="33" xfId="0" applyBorder="1" applyAlignment="1">
      <alignment wrapText="1"/>
    </xf>
    <xf numFmtId="0" fontId="2" fillId="2" borderId="9" xfId="0" applyFont="1" applyFill="1" applyBorder="1" applyAlignment="1">
      <alignment horizontal="center"/>
    </xf>
    <xf numFmtId="0" fontId="0" fillId="0" borderId="10" xfId="0" applyBorder="1" applyAlignment="1">
      <alignment horizontal="center"/>
    </xf>
    <xf numFmtId="0" fontId="0" fillId="0" borderId="38" xfId="0" applyBorder="1" applyAlignment="1">
      <alignment horizontal="center"/>
    </xf>
    <xf numFmtId="43" fontId="0" fillId="0" borderId="7" xfId="1" applyFont="1" applyBorder="1" applyAlignment="1">
      <alignment horizontal="center"/>
    </xf>
    <xf numFmtId="43" fontId="0" fillId="0" borderId="30" xfId="1" applyFont="1" applyBorder="1" applyAlignment="1">
      <alignment horizontal="center"/>
    </xf>
    <xf numFmtId="0" fontId="0" fillId="0" borderId="0" xfId="0" applyAlignment="1">
      <alignment horizontal="center"/>
    </xf>
    <xf numFmtId="43" fontId="0" fillId="0" borderId="32" xfId="1" applyFont="1" applyBorder="1" applyAlignment="1">
      <alignment horizontal="center"/>
    </xf>
    <xf numFmtId="43" fontId="0" fillId="0" borderId="21" xfId="1" applyFont="1" applyBorder="1" applyAlignment="1">
      <alignment horizontal="center"/>
    </xf>
    <xf numFmtId="2" fontId="0" fillId="0" borderId="21" xfId="0" applyNumberFormat="1" applyBorder="1" applyAlignment="1">
      <alignment horizontal="center"/>
    </xf>
    <xf numFmtId="43" fontId="0" fillId="0" borderId="12" xfId="1" applyFont="1" applyBorder="1" applyAlignment="1">
      <alignment horizontal="center"/>
    </xf>
    <xf numFmtId="2" fontId="0" fillId="0" borderId="5" xfId="0" applyNumberFormat="1" applyBorder="1" applyAlignment="1">
      <alignment horizontal="center"/>
    </xf>
    <xf numFmtId="43" fontId="0" fillId="0" borderId="51" xfId="0" applyNumberFormat="1" applyBorder="1" applyAlignment="1">
      <alignment vertical="center"/>
    </xf>
    <xf numFmtId="43" fontId="0" fillId="0" borderId="14" xfId="1" applyFont="1" applyBorder="1" applyAlignment="1">
      <alignment horizontal="center"/>
    </xf>
    <xf numFmtId="43" fontId="0" fillId="0" borderId="0" xfId="0" applyNumberFormat="1"/>
    <xf numFmtId="43" fontId="0" fillId="0" borderId="17" xfId="1" applyFont="1" applyBorder="1" applyAlignment="1">
      <alignment horizontal="right"/>
    </xf>
    <xf numFmtId="2" fontId="0" fillId="0" borderId="17" xfId="1" applyNumberFormat="1" applyFont="1" applyBorder="1" applyAlignment="1">
      <alignment horizontal="right"/>
    </xf>
    <xf numFmtId="0" fontId="0" fillId="2" borderId="17" xfId="0" applyFill="1" applyBorder="1" applyAlignment="1">
      <alignment horizontal="center" vertical="center" wrapText="1"/>
    </xf>
    <xf numFmtId="0" fontId="0" fillId="2" borderId="31" xfId="0" applyFill="1" applyBorder="1" applyAlignment="1">
      <alignment horizontal="center" vertical="center" wrapText="1"/>
    </xf>
    <xf numFmtId="0" fontId="0" fillId="0" borderId="9" xfId="0" applyBorder="1"/>
    <xf numFmtId="0" fontId="0" fillId="0" borderId="9" xfId="0" applyBorder="1" applyAlignment="1">
      <alignment wrapText="1"/>
    </xf>
    <xf numFmtId="0" fontId="0" fillId="0" borderId="17" xfId="0" applyBorder="1"/>
    <xf numFmtId="0" fontId="0" fillId="0" borderId="17" xfId="0" applyBorder="1" applyAlignment="1">
      <alignment wrapText="1"/>
    </xf>
    <xf numFmtId="49" fontId="0" fillId="0" borderId="17" xfId="0" applyNumberFormat="1" applyBorder="1" applyAlignment="1">
      <alignment horizontal="center"/>
    </xf>
    <xf numFmtId="0" fontId="7" fillId="2" borderId="32" xfId="0" applyFont="1" applyFill="1" applyBorder="1" applyAlignment="1">
      <alignment horizontal="center" wrapText="1"/>
    </xf>
    <xf numFmtId="0" fontId="7" fillId="2" borderId="21" xfId="0" applyFont="1" applyFill="1" applyBorder="1" applyAlignment="1">
      <alignment horizontal="center" wrapText="1"/>
    </xf>
    <xf numFmtId="0" fontId="0" fillId="0" borderId="15" xfId="0" applyBorder="1" applyAlignment="1">
      <alignment horizontal="center"/>
    </xf>
    <xf numFmtId="43" fontId="0" fillId="0" borderId="13" xfId="1" applyFont="1" applyBorder="1" applyAlignment="1">
      <alignment horizontal="center"/>
    </xf>
    <xf numFmtId="0" fontId="0" fillId="0" borderId="14" xfId="0" applyBorder="1" applyAlignment="1">
      <alignment horizontal="center"/>
    </xf>
    <xf numFmtId="0" fontId="0" fillId="0" borderId="32" xfId="0" applyBorder="1" applyAlignment="1">
      <alignment horizontal="center"/>
    </xf>
    <xf numFmtId="0" fontId="0" fillId="0" borderId="21" xfId="0" applyBorder="1" applyAlignment="1">
      <alignment horizontal="center"/>
    </xf>
    <xf numFmtId="49" fontId="0" fillId="0" borderId="21" xfId="0" applyNumberFormat="1" applyBorder="1" applyAlignment="1">
      <alignment horizontal="center"/>
    </xf>
    <xf numFmtId="0" fontId="0" fillId="0" borderId="21" xfId="0" applyBorder="1"/>
    <xf numFmtId="2" fontId="0" fillId="0" borderId="21" xfId="0" applyNumberFormat="1" applyBorder="1" applyAlignment="1">
      <alignment horizontal="right"/>
    </xf>
    <xf numFmtId="0" fontId="0" fillId="0" borderId="21" xfId="0" applyBorder="1" applyAlignment="1">
      <alignment wrapText="1"/>
    </xf>
    <xf numFmtId="49" fontId="0" fillId="0" borderId="15" xfId="0" applyNumberFormat="1" applyBorder="1" applyAlignment="1">
      <alignment horizontal="center"/>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2" fillId="2" borderId="7" xfId="0" applyFont="1" applyFill="1" applyBorder="1" applyAlignment="1">
      <alignment horizontal="left"/>
    </xf>
    <xf numFmtId="0" fontId="2" fillId="2" borderId="8" xfId="0" applyFont="1" applyFill="1" applyBorder="1" applyAlignment="1">
      <alignment horizontal="left"/>
    </xf>
    <xf numFmtId="0" fontId="2" fillId="2" borderId="9" xfId="0" applyFont="1" applyFill="1" applyBorder="1" applyAlignment="1">
      <alignment horizontal="left"/>
    </xf>
    <xf numFmtId="0" fontId="2" fillId="2" borderId="10" xfId="0" applyFont="1" applyFill="1" applyBorder="1" applyAlignment="1">
      <alignment horizontal="left"/>
    </xf>
    <xf numFmtId="0" fontId="2" fillId="2" borderId="11" xfId="0" applyFont="1" applyFill="1" applyBorder="1" applyAlignment="1">
      <alignment horizontal="left"/>
    </xf>
    <xf numFmtId="0" fontId="0" fillId="2" borderId="46" xfId="0" applyFill="1" applyBorder="1" applyAlignment="1">
      <alignment horizontal="left"/>
    </xf>
    <xf numFmtId="0" fontId="0" fillId="2" borderId="49" xfId="0" applyFill="1" applyBorder="1" applyAlignment="1">
      <alignment horizontal="left"/>
    </xf>
    <xf numFmtId="0" fontId="0" fillId="2" borderId="50" xfId="0" applyFill="1" applyBorder="1" applyAlignment="1">
      <alignment horizontal="left"/>
    </xf>
    <xf numFmtId="0" fontId="0" fillId="2" borderId="48" xfId="0" applyFill="1" applyBorder="1" applyAlignment="1">
      <alignment horizontal="center" vertical="center"/>
    </xf>
    <xf numFmtId="0" fontId="0" fillId="2" borderId="17" xfId="0" applyFill="1" applyBorder="1" applyAlignment="1">
      <alignment horizontal="center" vertical="center"/>
    </xf>
    <xf numFmtId="0" fontId="0" fillId="2" borderId="21" xfId="0" applyFill="1" applyBorder="1" applyAlignment="1">
      <alignment horizontal="center" vertical="center"/>
    </xf>
    <xf numFmtId="0" fontId="0" fillId="2" borderId="18" xfId="0" applyFill="1" applyBorder="1" applyAlignment="1">
      <alignment horizontal="center" vertical="center" wrapText="1"/>
    </xf>
    <xf numFmtId="0" fontId="0" fillId="2" borderId="18" xfId="0" applyFill="1" applyBorder="1" applyAlignment="1">
      <alignment horizontal="center" vertical="top" wrapText="1"/>
    </xf>
    <xf numFmtId="0" fontId="0" fillId="2" borderId="25" xfId="0" applyFill="1" applyBorder="1" applyAlignment="1">
      <alignment horizontal="center" vertical="top" wrapText="1"/>
    </xf>
    <xf numFmtId="0" fontId="0" fillId="2" borderId="19" xfId="0" applyFill="1" applyBorder="1" applyAlignment="1">
      <alignment horizontal="center" vertical="top" wrapText="1"/>
    </xf>
    <xf numFmtId="0" fontId="0" fillId="2" borderId="26" xfId="0" applyFill="1" applyBorder="1" applyAlignment="1">
      <alignment horizontal="center" vertical="top" wrapText="1"/>
    </xf>
    <xf numFmtId="0" fontId="0" fillId="0" borderId="39" xfId="0" applyBorder="1" applyAlignment="1">
      <alignment horizontal="right"/>
    </xf>
    <xf numFmtId="0" fontId="0" fillId="0" borderId="40" xfId="0" applyBorder="1" applyAlignment="1">
      <alignment horizontal="right"/>
    </xf>
    <xf numFmtId="0" fontId="0" fillId="0" borderId="41" xfId="0" applyBorder="1" applyAlignment="1">
      <alignment horizontal="right"/>
    </xf>
    <xf numFmtId="0" fontId="3" fillId="0" borderId="2" xfId="0" applyFont="1" applyBorder="1" applyAlignment="1">
      <alignment horizontal="left"/>
    </xf>
    <xf numFmtId="0" fontId="0" fillId="0" borderId="38" xfId="0" applyBorder="1" applyAlignment="1">
      <alignment horizontal="left"/>
    </xf>
    <xf numFmtId="0" fontId="0" fillId="0" borderId="43" xfId="0" applyBorder="1" applyAlignment="1">
      <alignment horizontal="left"/>
    </xf>
    <xf numFmtId="0" fontId="0" fillId="0" borderId="44" xfId="0" applyBorder="1" applyAlignment="1">
      <alignment horizontal="left"/>
    </xf>
    <xf numFmtId="0" fontId="0" fillId="2" borderId="18" xfId="0" applyFill="1" applyBorder="1" applyAlignment="1">
      <alignment vertical="top" wrapText="1"/>
    </xf>
    <xf numFmtId="0" fontId="0" fillId="2" borderId="25" xfId="0" applyFill="1" applyBorder="1" applyAlignment="1">
      <alignment vertical="top" wrapText="1"/>
    </xf>
    <xf numFmtId="0" fontId="3" fillId="2" borderId="14"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0" fillId="0" borderId="19" xfId="0" applyBorder="1" applyAlignment="1">
      <alignment horizontal="left"/>
    </xf>
    <xf numFmtId="0" fontId="0" fillId="0" borderId="28" xfId="0" applyBorder="1" applyAlignment="1">
      <alignment horizontal="left"/>
    </xf>
    <xf numFmtId="0" fontId="0" fillId="0" borderId="18" xfId="0" applyBorder="1" applyAlignment="1">
      <alignment horizontal="left"/>
    </xf>
    <xf numFmtId="0" fontId="0" fillId="0" borderId="45" xfId="0" applyBorder="1" applyAlignment="1">
      <alignment horizontal="left"/>
    </xf>
    <xf numFmtId="0" fontId="0" fillId="0" borderId="29" xfId="0" applyBorder="1" applyAlignment="1">
      <alignment horizontal="left"/>
    </xf>
    <xf numFmtId="0" fontId="0" fillId="2" borderId="23" xfId="0" applyFill="1" applyBorder="1" applyAlignment="1">
      <alignment horizontal="left"/>
    </xf>
    <xf numFmtId="0" fontId="0" fillId="2" borderId="34" xfId="0" applyFill="1" applyBorder="1" applyAlignment="1">
      <alignment horizontal="left"/>
    </xf>
    <xf numFmtId="0" fontId="0" fillId="2" borderId="31" xfId="0" applyFill="1" applyBorder="1" applyAlignment="1">
      <alignment horizontal="center" vertical="center"/>
    </xf>
    <xf numFmtId="0" fontId="0" fillId="2" borderId="33" xfId="0" applyFill="1" applyBorder="1" applyAlignment="1">
      <alignment horizontal="center" vertical="center"/>
    </xf>
    <xf numFmtId="0" fontId="3" fillId="0" borderId="0" xfId="0" applyFont="1" applyAlignment="1">
      <alignment horizontal="left"/>
    </xf>
    <xf numFmtId="0" fontId="0" fillId="0" borderId="17" xfId="0" applyBorder="1" applyAlignment="1">
      <alignment horizontal="left"/>
    </xf>
    <xf numFmtId="0" fontId="2" fillId="2" borderId="7" xfId="0" applyFont="1" applyFill="1" applyBorder="1" applyAlignment="1">
      <alignment horizontal="center"/>
    </xf>
    <xf numFmtId="0" fontId="2" fillId="2" borderId="9" xfId="0" applyFont="1" applyFill="1" applyBorder="1" applyAlignment="1">
      <alignment horizontal="center"/>
    </xf>
    <xf numFmtId="0" fontId="0" fillId="2" borderId="30"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17" xfId="0" applyFill="1" applyBorder="1" applyAlignment="1">
      <alignment horizontal="center" vertical="top" wrapText="1"/>
    </xf>
    <xf numFmtId="0" fontId="0" fillId="2" borderId="21" xfId="0" applyFill="1" applyBorder="1" applyAlignment="1">
      <alignment horizontal="center" vertical="top" wrapText="1"/>
    </xf>
    <xf numFmtId="0" fontId="0" fillId="2" borderId="17" xfId="0" applyFill="1" applyBorder="1" applyAlignment="1">
      <alignment horizontal="center" vertical="top"/>
    </xf>
    <xf numFmtId="0" fontId="0" fillId="2" borderId="21" xfId="0" applyFill="1" applyBorder="1" applyAlignment="1">
      <alignment horizontal="center" vertical="top"/>
    </xf>
    <xf numFmtId="0" fontId="0" fillId="2" borderId="5" xfId="0" applyFill="1" applyBorder="1" applyAlignment="1">
      <alignment horizontal="center" vertical="top" wrapText="1"/>
    </xf>
    <xf numFmtId="0" fontId="0" fillId="2" borderId="5" xfId="0" applyFill="1" applyBorder="1" applyAlignment="1">
      <alignment horizontal="center" vertical="center"/>
    </xf>
    <xf numFmtId="0" fontId="0" fillId="2" borderId="25" xfId="0" applyFill="1" applyBorder="1" applyAlignment="1">
      <alignment horizontal="center" vertical="center"/>
    </xf>
    <xf numFmtId="0" fontId="0" fillId="0" borderId="51" xfId="0" applyBorder="1"/>
    <xf numFmtId="0" fontId="0" fillId="0" borderId="52" xfId="0" applyBorder="1" applyAlignment="1">
      <alignment horizontal="left"/>
    </xf>
    <xf numFmtId="0" fontId="0" fillId="0" borderId="53" xfId="0" applyBorder="1" applyAlignment="1">
      <alignment horizontal="left"/>
    </xf>
    <xf numFmtId="0" fontId="0" fillId="0" borderId="54" xfId="0" applyBorder="1" applyAlignment="1">
      <alignment horizontal="left"/>
    </xf>
    <xf numFmtId="0" fontId="0" fillId="0" borderId="55" xfId="0" applyBorder="1" applyAlignment="1">
      <alignment horizontal="left"/>
    </xf>
    <xf numFmtId="0" fontId="0" fillId="0" borderId="56" xfId="0" applyBorder="1" applyAlignment="1">
      <alignment horizontal="left"/>
    </xf>
    <xf numFmtId="0" fontId="0" fillId="0" borderId="57" xfId="0" applyBorder="1" applyAlignment="1">
      <alignment horizontal="center"/>
    </xf>
    <xf numFmtId="0" fontId="0" fillId="0" borderId="58" xfId="0" applyBorder="1" applyAlignment="1">
      <alignment wrapText="1"/>
    </xf>
    <xf numFmtId="0" fontId="0" fillId="0" borderId="59" xfId="0" applyBorder="1" applyAlignment="1">
      <alignment horizontal="center"/>
    </xf>
    <xf numFmtId="0" fontId="0" fillId="0" borderId="0" xfId="0" applyBorder="1" applyAlignment="1">
      <alignment horizontal="center"/>
    </xf>
    <xf numFmtId="0" fontId="0" fillId="0" borderId="60" xfId="0" applyBorder="1" applyAlignment="1">
      <alignment wrapText="1"/>
    </xf>
    <xf numFmtId="0" fontId="0" fillId="0" borderId="61" xfId="0" applyBorder="1" applyAlignment="1">
      <alignment horizontal="center"/>
    </xf>
    <xf numFmtId="0" fontId="0" fillId="0" borderId="62" xfId="0" applyBorder="1" applyAlignment="1">
      <alignment wrapText="1"/>
    </xf>
    <xf numFmtId="0" fontId="0" fillId="0" borderId="63" xfId="0" applyBorder="1" applyAlignment="1">
      <alignment horizontal="center"/>
    </xf>
    <xf numFmtId="0" fontId="0" fillId="0" borderId="64" xfId="0" applyBorder="1" applyAlignment="1">
      <alignment horizontal="center"/>
    </xf>
    <xf numFmtId="43" fontId="0" fillId="0" borderId="65" xfId="1" applyFont="1" applyBorder="1" applyAlignment="1">
      <alignment horizontal="center"/>
    </xf>
    <xf numFmtId="43" fontId="0" fillId="0" borderId="66" xfId="1" applyFont="1" applyBorder="1" applyAlignment="1">
      <alignment horizontal="center"/>
    </xf>
    <xf numFmtId="43" fontId="0" fillId="0" borderId="67" xfId="1" applyFont="1" applyBorder="1" applyAlignment="1">
      <alignment horizontal="center"/>
    </xf>
    <xf numFmtId="2" fontId="0" fillId="0" borderId="67" xfId="0" applyNumberFormat="1" applyBorder="1" applyAlignment="1">
      <alignment horizontal="center"/>
    </xf>
    <xf numFmtId="0" fontId="0" fillId="0" borderId="68" xfId="0" applyBorder="1"/>
    <xf numFmtId="0" fontId="0" fillId="2" borderId="1" xfId="0" applyFill="1" applyBorder="1"/>
    <xf numFmtId="0" fontId="0" fillId="2" borderId="2" xfId="0" applyFill="1" applyBorder="1"/>
    <xf numFmtId="0" fontId="0" fillId="2" borderId="2" xfId="0" applyFill="1" applyBorder="1" applyAlignment="1">
      <alignment horizontal="left"/>
    </xf>
    <xf numFmtId="0" fontId="0" fillId="2" borderId="3" xfId="0" applyFill="1" applyBorder="1" applyAlignment="1">
      <alignment horizontal="left"/>
    </xf>
    <xf numFmtId="43" fontId="0" fillId="0" borderId="69" xfId="1" applyFont="1" applyBorder="1" applyAlignment="1">
      <alignment vertical="center"/>
    </xf>
    <xf numFmtId="0" fontId="0" fillId="2" borderId="1" xfId="0" applyFill="1" applyBorder="1" applyAlignment="1">
      <alignment horizontal="left"/>
    </xf>
    <xf numFmtId="0" fontId="0" fillId="2" borderId="20" xfId="0" applyFill="1" applyBorder="1"/>
    <xf numFmtId="0" fontId="0" fillId="2" borderId="23" xfId="0" applyFill="1" applyBorder="1"/>
    <xf numFmtId="2" fontId="0" fillId="0" borderId="20" xfId="0" applyNumberFormat="1" applyBorder="1"/>
    <xf numFmtId="0" fontId="0" fillId="2" borderId="70" xfId="0" applyFill="1" applyBorder="1"/>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79"/>
  <sheetViews>
    <sheetView tabSelected="1" topLeftCell="A138" zoomScale="85" zoomScaleNormal="85" workbookViewId="0">
      <selection activeCell="E167" sqref="E167"/>
    </sheetView>
  </sheetViews>
  <sheetFormatPr defaultRowHeight="12" customHeight="1"/>
  <cols>
    <col min="1" max="1" width="2.28515625" customWidth="1"/>
    <col min="2" max="2" width="30" customWidth="1"/>
    <col min="3" max="3" width="15.28515625" customWidth="1"/>
    <col min="4" max="4" width="10.7109375" customWidth="1"/>
    <col min="5" max="5" width="10" customWidth="1"/>
    <col min="6" max="6" width="9.5703125" customWidth="1"/>
    <col min="7" max="7" width="12.28515625" customWidth="1"/>
    <col min="8" max="8" width="13.85546875" customWidth="1"/>
    <col min="9" max="9" width="39.42578125" customWidth="1"/>
    <col min="10" max="10" width="14.5703125" customWidth="1"/>
    <col min="11" max="11" width="38.28515625" customWidth="1"/>
    <col min="12" max="12" width="12.28515625" customWidth="1"/>
    <col min="13" max="13" width="13.5703125" customWidth="1"/>
    <col min="14" max="14" width="20.42578125" customWidth="1"/>
    <col min="15" max="15" width="13.140625" customWidth="1"/>
    <col min="16" max="16" width="252.42578125" customWidth="1"/>
    <col min="17" max="17" width="2.42578125" customWidth="1"/>
  </cols>
  <sheetData>
    <row r="1" spans="1:17" ht="12" customHeight="1" thickBot="1"/>
    <row r="2" spans="1:17" ht="12" customHeight="1" thickBot="1">
      <c r="A2" s="1"/>
      <c r="B2" s="2" t="s">
        <v>0</v>
      </c>
      <c r="C2" s="2"/>
      <c r="D2" s="2"/>
      <c r="E2" s="2"/>
      <c r="F2" s="2"/>
      <c r="G2" s="2"/>
      <c r="H2" s="2"/>
      <c r="I2" s="2"/>
      <c r="J2" s="2"/>
      <c r="K2" s="2"/>
      <c r="L2" s="2"/>
      <c r="M2" s="2"/>
      <c r="N2" s="2"/>
      <c r="O2" s="2"/>
      <c r="P2" s="2"/>
      <c r="Q2" s="3"/>
    </row>
    <row r="3" spans="1:17" ht="12" customHeight="1" thickBot="1">
      <c r="A3" s="4"/>
      <c r="B3" s="89" t="s">
        <v>1</v>
      </c>
      <c r="C3" s="90"/>
      <c r="D3" s="90"/>
      <c r="E3" s="90"/>
      <c r="F3" s="90"/>
      <c r="G3" s="90"/>
      <c r="H3" s="90"/>
      <c r="I3" s="90"/>
      <c r="J3" s="90"/>
      <c r="K3" s="90"/>
      <c r="L3" s="90"/>
      <c r="M3" s="90"/>
      <c r="N3" s="90"/>
      <c r="O3" s="90"/>
      <c r="P3" s="91"/>
      <c r="Q3" s="5"/>
    </row>
    <row r="4" spans="1:17" ht="12" customHeight="1">
      <c r="A4" s="4"/>
      <c r="B4" s="92" t="s">
        <v>2</v>
      </c>
      <c r="C4" s="93"/>
      <c r="D4" s="94"/>
      <c r="E4" s="94"/>
      <c r="F4" s="94"/>
      <c r="G4" s="94"/>
      <c r="H4" s="94"/>
      <c r="I4" s="94"/>
      <c r="J4" s="94"/>
      <c r="K4" s="95"/>
      <c r="L4" s="92" t="s">
        <v>3</v>
      </c>
      <c r="M4" s="94"/>
      <c r="N4" s="94"/>
      <c r="O4" s="95"/>
      <c r="P4" s="96"/>
      <c r="Q4" s="5"/>
    </row>
    <row r="5" spans="1:17" ht="12" customHeight="1" thickBot="1">
      <c r="A5" s="4"/>
      <c r="B5" s="36" t="s">
        <v>4</v>
      </c>
      <c r="C5" s="37" t="s">
        <v>5</v>
      </c>
      <c r="D5" s="97" t="s">
        <v>6</v>
      </c>
      <c r="E5" s="98"/>
      <c r="F5" s="98"/>
      <c r="G5" s="99"/>
      <c r="H5" s="38" t="s">
        <v>7</v>
      </c>
      <c r="I5" s="38" t="s">
        <v>8</v>
      </c>
      <c r="J5" s="38" t="s">
        <v>9</v>
      </c>
      <c r="K5" s="39" t="s">
        <v>10</v>
      </c>
      <c r="L5" s="36" t="s">
        <v>11</v>
      </c>
      <c r="M5" s="38" t="s">
        <v>12</v>
      </c>
      <c r="N5" s="38" t="s">
        <v>13</v>
      </c>
      <c r="O5" s="39" t="s">
        <v>14</v>
      </c>
      <c r="P5" s="40" t="s">
        <v>15</v>
      </c>
      <c r="Q5" s="5"/>
    </row>
    <row r="6" spans="1:17" s="8" customFormat="1" ht="12" customHeight="1">
      <c r="A6" s="6"/>
      <c r="B6" s="32" t="s">
        <v>16</v>
      </c>
      <c r="C6" s="100" t="s">
        <v>17</v>
      </c>
      <c r="D6" s="103" t="s">
        <v>18</v>
      </c>
      <c r="E6" s="103"/>
      <c r="F6" s="103"/>
      <c r="G6" s="103"/>
      <c r="H6" s="104" t="s">
        <v>19</v>
      </c>
      <c r="I6" s="33" t="s">
        <v>20</v>
      </c>
      <c r="J6" s="104" t="s">
        <v>21</v>
      </c>
      <c r="K6" s="34" t="s">
        <v>22</v>
      </c>
      <c r="L6" s="106" t="s">
        <v>23</v>
      </c>
      <c r="M6" s="104" t="s">
        <v>24</v>
      </c>
      <c r="N6" s="115" t="s">
        <v>25</v>
      </c>
      <c r="O6" s="30" t="s">
        <v>26</v>
      </c>
      <c r="P6" s="35" t="s">
        <v>27</v>
      </c>
      <c r="Q6" s="7"/>
    </row>
    <row r="7" spans="1:17" ht="37.5" customHeight="1">
      <c r="A7" s="4"/>
      <c r="B7" s="9" t="s">
        <v>28</v>
      </c>
      <c r="C7" s="101"/>
      <c r="D7" s="117" t="s">
        <v>29</v>
      </c>
      <c r="E7" s="118"/>
      <c r="F7" s="118"/>
      <c r="G7" s="119"/>
      <c r="H7" s="104"/>
      <c r="I7" s="10" t="s">
        <v>30</v>
      </c>
      <c r="J7" s="104"/>
      <c r="K7" s="11" t="s">
        <v>30</v>
      </c>
      <c r="L7" s="106"/>
      <c r="M7" s="104"/>
      <c r="N7" s="115"/>
      <c r="O7" s="44" t="s">
        <v>31</v>
      </c>
      <c r="P7" s="12" t="s">
        <v>32</v>
      </c>
      <c r="Q7" s="5"/>
    </row>
    <row r="8" spans="1:17" ht="12" customHeight="1" thickBot="1">
      <c r="A8" s="4"/>
      <c r="B8" s="13"/>
      <c r="C8" s="102"/>
      <c r="D8" s="14" t="s">
        <v>33</v>
      </c>
      <c r="E8" s="15" t="s">
        <v>34</v>
      </c>
      <c r="F8" s="15" t="s">
        <v>35</v>
      </c>
      <c r="G8" s="16" t="s">
        <v>36</v>
      </c>
      <c r="H8" s="105"/>
      <c r="I8" s="17" t="s">
        <v>37</v>
      </c>
      <c r="J8" s="105"/>
      <c r="K8" s="14" t="s">
        <v>37</v>
      </c>
      <c r="L8" s="107"/>
      <c r="M8" s="105"/>
      <c r="N8" s="116"/>
      <c r="O8" s="31"/>
      <c r="P8" s="18"/>
      <c r="Q8" s="5"/>
    </row>
    <row r="9" spans="1:17" ht="12" customHeight="1" thickBot="1">
      <c r="A9" s="4"/>
      <c r="B9" s="120" t="s">
        <v>38</v>
      </c>
      <c r="C9" s="121"/>
      <c r="D9" s="122"/>
      <c r="E9" s="122"/>
      <c r="F9" s="122"/>
      <c r="G9" s="122"/>
      <c r="H9" s="122"/>
      <c r="I9" s="122"/>
      <c r="J9" s="122"/>
      <c r="K9" s="122"/>
      <c r="L9" s="122"/>
      <c r="M9" s="122"/>
      <c r="N9" s="122"/>
      <c r="O9" s="123"/>
      <c r="P9" s="124"/>
      <c r="Q9" s="5"/>
    </row>
    <row r="10" spans="1:17" ht="12" customHeight="1">
      <c r="A10" s="4"/>
      <c r="B10" s="19"/>
      <c r="C10" s="20"/>
      <c r="D10" s="20"/>
      <c r="E10" s="20"/>
      <c r="F10" s="20"/>
      <c r="G10" s="20"/>
      <c r="H10" s="20"/>
      <c r="I10" s="21"/>
      <c r="J10" s="20"/>
      <c r="K10" s="55"/>
      <c r="L10" s="57"/>
      <c r="M10" s="45"/>
      <c r="N10" s="45"/>
      <c r="O10" s="22"/>
      <c r="P10" s="51"/>
      <c r="Q10" s="5"/>
    </row>
    <row r="11" spans="1:17" ht="12" customHeight="1">
      <c r="A11" s="4"/>
      <c r="B11" s="23"/>
      <c r="C11" s="24"/>
      <c r="D11" s="24"/>
      <c r="E11" s="24"/>
      <c r="F11" s="24"/>
      <c r="G11" s="24"/>
      <c r="H11" s="24"/>
      <c r="I11" s="25"/>
      <c r="J11" s="24"/>
      <c r="K11" s="56"/>
      <c r="L11" s="58"/>
      <c r="M11" s="46"/>
      <c r="N11" s="46"/>
      <c r="O11" s="59"/>
      <c r="P11" s="52"/>
      <c r="Q11" s="5"/>
    </row>
    <row r="12" spans="1:17" ht="12" customHeight="1">
      <c r="A12" s="4"/>
      <c r="B12" s="23"/>
      <c r="C12" s="24"/>
      <c r="D12" s="24"/>
      <c r="E12" s="24"/>
      <c r="F12" s="24"/>
      <c r="G12" s="24"/>
      <c r="H12" s="24"/>
      <c r="I12" s="25"/>
      <c r="J12" s="24"/>
      <c r="K12" s="56"/>
      <c r="L12" s="58"/>
      <c r="M12" s="46"/>
      <c r="N12" s="46"/>
      <c r="O12" s="26"/>
      <c r="P12" s="52"/>
      <c r="Q12" s="5"/>
    </row>
    <row r="13" spans="1:17" ht="12" customHeight="1">
      <c r="A13" s="4"/>
      <c r="B13" s="23"/>
      <c r="C13" s="24"/>
      <c r="D13" s="24"/>
      <c r="E13" s="24"/>
      <c r="F13" s="24"/>
      <c r="G13" s="24"/>
      <c r="H13" s="24"/>
      <c r="I13" s="25"/>
      <c r="J13" s="24"/>
      <c r="K13" s="56"/>
      <c r="L13" s="58"/>
      <c r="M13" s="46"/>
      <c r="N13" s="46"/>
      <c r="O13" s="26"/>
      <c r="P13" s="52"/>
      <c r="Q13" s="5"/>
    </row>
    <row r="14" spans="1:17" ht="12" customHeight="1">
      <c r="A14" s="4"/>
      <c r="B14" s="23"/>
      <c r="C14" s="24"/>
      <c r="D14" s="24"/>
      <c r="E14" s="24"/>
      <c r="F14" s="24"/>
      <c r="G14" s="24"/>
      <c r="H14" s="24"/>
      <c r="I14" s="25"/>
      <c r="J14" s="24"/>
      <c r="K14" s="56"/>
      <c r="L14" s="58"/>
      <c r="M14" s="46"/>
      <c r="N14" s="46"/>
      <c r="O14" s="26"/>
      <c r="P14" s="52"/>
      <c r="Q14" s="5"/>
    </row>
    <row r="15" spans="1:17" ht="12" customHeight="1">
      <c r="A15" s="4"/>
      <c r="B15" s="23"/>
      <c r="C15" s="24"/>
      <c r="D15" s="24"/>
      <c r="E15" s="24"/>
      <c r="F15" s="24"/>
      <c r="G15" s="24"/>
      <c r="H15" s="24"/>
      <c r="I15" s="25"/>
      <c r="J15" s="24"/>
      <c r="K15" s="56"/>
      <c r="L15" s="60"/>
      <c r="M15" s="61"/>
      <c r="N15" s="61"/>
      <c r="O15" s="62"/>
      <c r="P15" s="53"/>
      <c r="Q15" s="5"/>
    </row>
    <row r="16" spans="1:17" ht="12" customHeight="1">
      <c r="A16" s="4"/>
      <c r="B16" s="162"/>
      <c r="C16" s="163"/>
      <c r="D16" s="163"/>
      <c r="E16" s="163"/>
      <c r="F16" s="163"/>
      <c r="G16" s="163"/>
      <c r="H16" s="163"/>
      <c r="I16" s="163"/>
      <c r="J16" s="163"/>
      <c r="K16" s="163"/>
      <c r="L16" s="164" t="s">
        <v>39</v>
      </c>
      <c r="M16" s="165"/>
      <c r="N16" s="166">
        <f>SUM(N10:N15)</f>
        <v>0</v>
      </c>
      <c r="O16" s="167" t="s">
        <v>40</v>
      </c>
      <c r="P16" s="165"/>
      <c r="Q16" s="5"/>
    </row>
    <row r="17" spans="1:17" ht="12" customHeight="1">
      <c r="A17" s="4"/>
      <c r="B17" s="143" t="s">
        <v>41</v>
      </c>
      <c r="C17" s="144"/>
      <c r="D17" s="145"/>
      <c r="E17" s="145"/>
      <c r="F17" s="145"/>
      <c r="G17" s="145"/>
      <c r="H17" s="145"/>
      <c r="I17" s="145"/>
      <c r="J17" s="145"/>
      <c r="K17" s="145"/>
      <c r="L17" s="145"/>
      <c r="M17" s="145"/>
      <c r="N17" s="145"/>
      <c r="O17" s="146"/>
      <c r="P17" s="147"/>
      <c r="Q17" s="5"/>
    </row>
    <row r="18" spans="1:17" ht="30.75">
      <c r="A18" s="4"/>
      <c r="B18" s="148" t="s">
        <v>42</v>
      </c>
      <c r="C18" s="20">
        <v>242004021</v>
      </c>
      <c r="D18" s="20" t="str">
        <f>MID(C18,2,1)</f>
        <v>4</v>
      </c>
      <c r="E18" s="20" t="str">
        <f>MID(C18,3,1)</f>
        <v>2</v>
      </c>
      <c r="F18" s="20" t="str">
        <f>MID(C18,4,3)</f>
        <v>004</v>
      </c>
      <c r="G18" s="20" t="str">
        <f>MID(C18,7,3)</f>
        <v>021</v>
      </c>
      <c r="H18" s="20" t="s">
        <v>7</v>
      </c>
      <c r="I18" s="21" t="s">
        <v>43</v>
      </c>
      <c r="J18" s="20">
        <v>720</v>
      </c>
      <c r="K18" s="55" t="s">
        <v>43</v>
      </c>
      <c r="L18" s="57">
        <v>28.208656999999999</v>
      </c>
      <c r="M18" s="45">
        <v>4615.021609991416</v>
      </c>
      <c r="N18" s="45">
        <v>130183.56164383562</v>
      </c>
      <c r="O18" s="22" t="s">
        <v>44</v>
      </c>
      <c r="P18" s="149" t="s">
        <v>45</v>
      </c>
      <c r="Q18" s="5"/>
    </row>
    <row r="19" spans="1:17" ht="30.75">
      <c r="A19" s="4"/>
      <c r="B19" s="150" t="s">
        <v>42</v>
      </c>
      <c r="C19" s="24">
        <v>242004027</v>
      </c>
      <c r="D19" s="24" t="str">
        <f t="shared" ref="D19:D82" si="0">MID(C19,2,1)</f>
        <v>4</v>
      </c>
      <c r="E19" s="24" t="str">
        <f t="shared" ref="E19:E82" si="1">MID(C19,3,1)</f>
        <v>2</v>
      </c>
      <c r="F19" s="24" t="str">
        <f t="shared" ref="F19:F82" si="2">MID(C19,4,3)</f>
        <v>004</v>
      </c>
      <c r="G19" s="24" t="str">
        <f t="shared" ref="G19:G82" si="3">MID(C19,7,3)</f>
        <v>027</v>
      </c>
      <c r="H19" s="24" t="s">
        <v>46</v>
      </c>
      <c r="I19" s="25" t="s">
        <v>44</v>
      </c>
      <c r="J19" s="24">
        <v>340</v>
      </c>
      <c r="K19" s="56" t="s">
        <v>43</v>
      </c>
      <c r="L19" s="58">
        <v>3.505039</v>
      </c>
      <c r="M19" s="46">
        <v>8459.8359089643636</v>
      </c>
      <c r="N19" s="46">
        <v>29652.054794520547</v>
      </c>
      <c r="O19" s="151" t="s">
        <v>44</v>
      </c>
      <c r="P19" s="152" t="s">
        <v>45</v>
      </c>
      <c r="Q19" s="5"/>
    </row>
    <row r="20" spans="1:17" ht="30.75">
      <c r="A20" s="4"/>
      <c r="B20" s="150" t="s">
        <v>42</v>
      </c>
      <c r="C20" s="24">
        <v>242001032</v>
      </c>
      <c r="D20" s="24" t="str">
        <f t="shared" si="0"/>
        <v>4</v>
      </c>
      <c r="E20" s="24" t="str">
        <f t="shared" si="1"/>
        <v>2</v>
      </c>
      <c r="F20" s="24" t="str">
        <f t="shared" si="2"/>
        <v>001</v>
      </c>
      <c r="G20" s="24" t="str">
        <f t="shared" si="3"/>
        <v>032</v>
      </c>
      <c r="H20" s="24" t="s">
        <v>46</v>
      </c>
      <c r="I20" s="25" t="s">
        <v>44</v>
      </c>
      <c r="J20" s="24">
        <v>120</v>
      </c>
      <c r="K20" s="56" t="s">
        <v>43</v>
      </c>
      <c r="L20" s="58">
        <v>22.084985</v>
      </c>
      <c r="M20" s="46">
        <v>3272.4148500310198</v>
      </c>
      <c r="N20" s="46">
        <v>72271.232876712325</v>
      </c>
      <c r="O20" s="26" t="s">
        <v>44</v>
      </c>
      <c r="P20" s="152" t="s">
        <v>45</v>
      </c>
      <c r="Q20" s="5"/>
    </row>
    <row r="21" spans="1:17" ht="30.75">
      <c r="A21" s="4"/>
      <c r="B21" s="150" t="s">
        <v>42</v>
      </c>
      <c r="C21" s="24">
        <v>242001024</v>
      </c>
      <c r="D21" s="24" t="str">
        <f t="shared" si="0"/>
        <v>4</v>
      </c>
      <c r="E21" s="24" t="str">
        <f t="shared" si="1"/>
        <v>2</v>
      </c>
      <c r="F21" s="24" t="str">
        <f t="shared" si="2"/>
        <v>001</v>
      </c>
      <c r="G21" s="24" t="str">
        <f t="shared" si="3"/>
        <v>024</v>
      </c>
      <c r="H21" s="24" t="s">
        <v>46</v>
      </c>
      <c r="I21" s="25" t="s">
        <v>44</v>
      </c>
      <c r="J21" s="24">
        <v>120</v>
      </c>
      <c r="K21" s="56" t="s">
        <v>43</v>
      </c>
      <c r="L21" s="58">
        <v>16.43693</v>
      </c>
      <c r="M21" s="46">
        <v>4229.5336139537912</v>
      </c>
      <c r="N21" s="46">
        <v>69520.547945205486</v>
      </c>
      <c r="O21" s="26" t="s">
        <v>44</v>
      </c>
      <c r="P21" s="152" t="s">
        <v>45</v>
      </c>
      <c r="Q21" s="5"/>
    </row>
    <row r="22" spans="1:17" ht="30.75">
      <c r="A22" s="4"/>
      <c r="B22" s="150" t="s">
        <v>42</v>
      </c>
      <c r="C22" s="24">
        <v>242004049</v>
      </c>
      <c r="D22" s="24" t="str">
        <f t="shared" si="0"/>
        <v>4</v>
      </c>
      <c r="E22" s="24" t="str">
        <f t="shared" si="1"/>
        <v>2</v>
      </c>
      <c r="F22" s="24" t="str">
        <f t="shared" si="2"/>
        <v>004</v>
      </c>
      <c r="G22" s="24" t="str">
        <f t="shared" si="3"/>
        <v>049</v>
      </c>
      <c r="H22" s="24" t="s">
        <v>4</v>
      </c>
      <c r="I22" s="25" t="s">
        <v>44</v>
      </c>
      <c r="J22" s="24">
        <v>720</v>
      </c>
      <c r="K22" s="56" t="s">
        <v>43</v>
      </c>
      <c r="L22" s="58">
        <v>11.209804</v>
      </c>
      <c r="M22" s="46">
        <v>5614.9479289222772</v>
      </c>
      <c r="N22" s="46">
        <v>62942.465753424658</v>
      </c>
      <c r="O22" s="26" t="s">
        <v>44</v>
      </c>
      <c r="P22" s="152" t="s">
        <v>45</v>
      </c>
      <c r="Q22" s="5"/>
    </row>
    <row r="23" spans="1:17" ht="30.75">
      <c r="A23" s="4"/>
      <c r="B23" s="150" t="s">
        <v>42</v>
      </c>
      <c r="C23" s="24">
        <v>242001028</v>
      </c>
      <c r="D23" s="24" t="str">
        <f t="shared" si="0"/>
        <v>4</v>
      </c>
      <c r="E23" s="24" t="str">
        <f t="shared" si="1"/>
        <v>2</v>
      </c>
      <c r="F23" s="24" t="str">
        <f t="shared" si="2"/>
        <v>001</v>
      </c>
      <c r="G23" s="24" t="str">
        <f t="shared" si="3"/>
        <v>028</v>
      </c>
      <c r="H23" s="24" t="s">
        <v>46</v>
      </c>
      <c r="I23" s="25" t="s">
        <v>44</v>
      </c>
      <c r="J23" s="24">
        <v>120</v>
      </c>
      <c r="K23" s="56" t="s">
        <v>43</v>
      </c>
      <c r="L23" s="58">
        <v>15.858098999999999</v>
      </c>
      <c r="M23" s="46">
        <v>2402.8169826056132</v>
      </c>
      <c r="N23" s="46">
        <v>38104.109589041094</v>
      </c>
      <c r="O23" s="26" t="s">
        <v>44</v>
      </c>
      <c r="P23" s="152" t="s">
        <v>45</v>
      </c>
      <c r="Q23" s="5"/>
    </row>
    <row r="24" spans="1:17" ht="30.75">
      <c r="A24" s="4"/>
      <c r="B24" s="150" t="s">
        <v>42</v>
      </c>
      <c r="C24" s="24">
        <v>242003100</v>
      </c>
      <c r="D24" s="24" t="str">
        <f t="shared" si="0"/>
        <v>4</v>
      </c>
      <c r="E24" s="24" t="str">
        <f t="shared" si="1"/>
        <v>2</v>
      </c>
      <c r="F24" s="24" t="str">
        <f t="shared" si="2"/>
        <v>003</v>
      </c>
      <c r="G24" s="24" t="str">
        <f t="shared" si="3"/>
        <v>100</v>
      </c>
      <c r="H24" s="24" t="s">
        <v>4</v>
      </c>
      <c r="I24" s="25" t="s">
        <v>44</v>
      </c>
      <c r="J24" s="24">
        <v>500</v>
      </c>
      <c r="K24" s="56" t="s">
        <v>43</v>
      </c>
      <c r="L24" s="58">
        <v>19.114191999999999</v>
      </c>
      <c r="M24" s="46">
        <v>445.9140972965468</v>
      </c>
      <c r="N24" s="46">
        <v>8523.2876712328762</v>
      </c>
      <c r="O24" s="26" t="s">
        <v>44</v>
      </c>
      <c r="P24" s="152" t="s">
        <v>45</v>
      </c>
      <c r="Q24" s="5"/>
    </row>
    <row r="25" spans="1:17" ht="30.75">
      <c r="A25" s="4"/>
      <c r="B25" s="150" t="s">
        <v>42</v>
      </c>
      <c r="C25" s="24">
        <v>242001030</v>
      </c>
      <c r="D25" s="24" t="str">
        <f t="shared" si="0"/>
        <v>4</v>
      </c>
      <c r="E25" s="24" t="str">
        <f t="shared" si="1"/>
        <v>2</v>
      </c>
      <c r="F25" s="24" t="str">
        <f t="shared" si="2"/>
        <v>001</v>
      </c>
      <c r="G25" s="24" t="str">
        <f t="shared" si="3"/>
        <v>030</v>
      </c>
      <c r="H25" s="24" t="s">
        <v>7</v>
      </c>
      <c r="I25" s="25" t="s">
        <v>43</v>
      </c>
      <c r="J25" s="24">
        <v>120</v>
      </c>
      <c r="K25" s="56" t="s">
        <v>43</v>
      </c>
      <c r="L25" s="58">
        <v>9.2697369999999992</v>
      </c>
      <c r="M25" s="46">
        <v>4442.7972059871408</v>
      </c>
      <c r="N25" s="46">
        <v>41183.561643835616</v>
      </c>
      <c r="O25" s="26" t="s">
        <v>44</v>
      </c>
      <c r="P25" s="152" t="s">
        <v>45</v>
      </c>
      <c r="Q25" s="5"/>
    </row>
    <row r="26" spans="1:17" ht="30.75">
      <c r="A26" s="4"/>
      <c r="B26" s="150" t="s">
        <v>42</v>
      </c>
      <c r="C26" s="24">
        <v>242005032</v>
      </c>
      <c r="D26" s="24" t="str">
        <f t="shared" si="0"/>
        <v>4</v>
      </c>
      <c r="E26" s="24" t="str">
        <f t="shared" si="1"/>
        <v>2</v>
      </c>
      <c r="F26" s="24" t="str">
        <f t="shared" si="2"/>
        <v>005</v>
      </c>
      <c r="G26" s="24" t="str">
        <f t="shared" si="3"/>
        <v>032</v>
      </c>
      <c r="H26" s="24" t="s">
        <v>4</v>
      </c>
      <c r="I26" s="25" t="s">
        <v>44</v>
      </c>
      <c r="J26" s="24">
        <v>500</v>
      </c>
      <c r="K26" s="56" t="s">
        <v>44</v>
      </c>
      <c r="L26" s="58">
        <v>2.0669960000000001</v>
      </c>
      <c r="M26" s="46">
        <v>9689.1320836005361</v>
      </c>
      <c r="N26" s="46">
        <v>20027.397260273974</v>
      </c>
      <c r="O26" s="26" t="s">
        <v>44</v>
      </c>
      <c r="P26" s="152" t="s">
        <v>45</v>
      </c>
      <c r="Q26" s="5"/>
    </row>
    <row r="27" spans="1:17" ht="30.75">
      <c r="A27" s="4"/>
      <c r="B27" s="150" t="s">
        <v>42</v>
      </c>
      <c r="C27" s="24">
        <v>242005027</v>
      </c>
      <c r="D27" s="24" t="str">
        <f t="shared" si="0"/>
        <v>4</v>
      </c>
      <c r="E27" s="24" t="str">
        <f t="shared" si="1"/>
        <v>2</v>
      </c>
      <c r="F27" s="24" t="str">
        <f t="shared" si="2"/>
        <v>005</v>
      </c>
      <c r="G27" s="24" t="str">
        <f t="shared" si="3"/>
        <v>027</v>
      </c>
      <c r="H27" s="24" t="s">
        <v>4</v>
      </c>
      <c r="I27" s="25" t="s">
        <v>44</v>
      </c>
      <c r="J27" s="24">
        <v>500</v>
      </c>
      <c r="K27" s="56" t="s">
        <v>43</v>
      </c>
      <c r="L27" s="58">
        <v>4.09138</v>
      </c>
      <c r="M27" s="46">
        <v>3259.1073367280637</v>
      </c>
      <c r="N27" s="46">
        <v>13334.246575342466</v>
      </c>
      <c r="O27" s="26" t="s">
        <v>44</v>
      </c>
      <c r="P27" s="152" t="s">
        <v>45</v>
      </c>
      <c r="Q27" s="5"/>
    </row>
    <row r="28" spans="1:17" ht="30.75">
      <c r="A28" s="4"/>
      <c r="B28" s="150" t="s">
        <v>42</v>
      </c>
      <c r="C28" s="24">
        <v>242004036</v>
      </c>
      <c r="D28" s="24" t="str">
        <f t="shared" si="0"/>
        <v>4</v>
      </c>
      <c r="E28" s="24" t="str">
        <f t="shared" si="1"/>
        <v>2</v>
      </c>
      <c r="F28" s="24" t="str">
        <f t="shared" si="2"/>
        <v>004</v>
      </c>
      <c r="G28" s="24" t="str">
        <f t="shared" si="3"/>
        <v>036</v>
      </c>
      <c r="H28" s="24" t="s">
        <v>4</v>
      </c>
      <c r="I28" s="25" t="s">
        <v>44</v>
      </c>
      <c r="J28" s="24">
        <v>720</v>
      </c>
      <c r="K28" s="56" t="s">
        <v>43</v>
      </c>
      <c r="L28" s="58">
        <v>40.084843999999997</v>
      </c>
      <c r="M28" s="46">
        <v>236.75808639554916</v>
      </c>
      <c r="N28" s="46">
        <v>9490.4109589041091</v>
      </c>
      <c r="O28" s="26" t="s">
        <v>44</v>
      </c>
      <c r="P28" s="152" t="s">
        <v>45</v>
      </c>
      <c r="Q28" s="5"/>
    </row>
    <row r="29" spans="1:17" ht="30.75">
      <c r="A29" s="4"/>
      <c r="B29" s="150" t="s">
        <v>42</v>
      </c>
      <c r="C29" s="24">
        <v>242008014</v>
      </c>
      <c r="D29" s="24" t="str">
        <f t="shared" si="0"/>
        <v>4</v>
      </c>
      <c r="E29" s="24" t="str">
        <f t="shared" si="1"/>
        <v>2</v>
      </c>
      <c r="F29" s="24" t="str">
        <f t="shared" si="2"/>
        <v>008</v>
      </c>
      <c r="G29" s="24" t="str">
        <f t="shared" si="3"/>
        <v>014</v>
      </c>
      <c r="H29" s="24" t="s">
        <v>4</v>
      </c>
      <c r="I29" s="25" t="s">
        <v>44</v>
      </c>
      <c r="J29" s="24">
        <v>500</v>
      </c>
      <c r="K29" s="56" t="s">
        <v>44</v>
      </c>
      <c r="L29" s="58">
        <v>15.014582000000001</v>
      </c>
      <c r="M29" s="46">
        <v>934.79901327630455</v>
      </c>
      <c r="N29" s="46">
        <v>14035.616438356165</v>
      </c>
      <c r="O29" s="26" t="s">
        <v>44</v>
      </c>
      <c r="P29" s="152" t="s">
        <v>45</v>
      </c>
      <c r="Q29" s="5"/>
    </row>
    <row r="30" spans="1:17" ht="30.75">
      <c r="A30" s="4"/>
      <c r="B30" s="150" t="s">
        <v>42</v>
      </c>
      <c r="C30" s="24">
        <v>242004064</v>
      </c>
      <c r="D30" s="24" t="str">
        <f t="shared" si="0"/>
        <v>4</v>
      </c>
      <c r="E30" s="24" t="str">
        <f t="shared" si="1"/>
        <v>2</v>
      </c>
      <c r="F30" s="24" t="str">
        <f t="shared" si="2"/>
        <v>004</v>
      </c>
      <c r="G30" s="24" t="str">
        <f t="shared" si="3"/>
        <v>064</v>
      </c>
      <c r="H30" s="24" t="s">
        <v>7</v>
      </c>
      <c r="I30" s="25" t="s">
        <v>43</v>
      </c>
      <c r="J30" s="24">
        <v>99</v>
      </c>
      <c r="K30" s="56" t="s">
        <v>43</v>
      </c>
      <c r="L30" s="58">
        <v>9.3584390000000006</v>
      </c>
      <c r="M30" s="46">
        <v>1492.170175137524</v>
      </c>
      <c r="N30" s="46">
        <v>13964.383561643835</v>
      </c>
      <c r="O30" s="26" t="s">
        <v>44</v>
      </c>
      <c r="P30" s="152" t="s">
        <v>45</v>
      </c>
      <c r="Q30" s="5"/>
    </row>
    <row r="31" spans="1:17" ht="30.75">
      <c r="A31" s="4"/>
      <c r="B31" s="150" t="s">
        <v>42</v>
      </c>
      <c r="C31" s="24">
        <v>242005055</v>
      </c>
      <c r="D31" s="24" t="str">
        <f t="shared" si="0"/>
        <v>4</v>
      </c>
      <c r="E31" s="24" t="str">
        <f t="shared" si="1"/>
        <v>2</v>
      </c>
      <c r="F31" s="24" t="str">
        <f t="shared" si="2"/>
        <v>005</v>
      </c>
      <c r="G31" s="24" t="str">
        <f t="shared" si="3"/>
        <v>055</v>
      </c>
      <c r="H31" s="24" t="s">
        <v>4</v>
      </c>
      <c r="I31" s="25" t="s">
        <v>44</v>
      </c>
      <c r="J31" s="24">
        <v>500</v>
      </c>
      <c r="K31" s="56" t="s">
        <v>44</v>
      </c>
      <c r="L31" s="58">
        <v>2.673648</v>
      </c>
      <c r="M31" s="46">
        <v>5043.6450523215153</v>
      </c>
      <c r="N31" s="46">
        <v>13484.931506849314</v>
      </c>
      <c r="O31" s="26" t="s">
        <v>44</v>
      </c>
      <c r="P31" s="152" t="s">
        <v>45</v>
      </c>
      <c r="Q31" s="5"/>
    </row>
    <row r="32" spans="1:17" ht="30.75">
      <c r="A32" s="4"/>
      <c r="B32" s="150" t="s">
        <v>42</v>
      </c>
      <c r="C32" s="24">
        <v>242005045</v>
      </c>
      <c r="D32" s="24" t="str">
        <f t="shared" si="0"/>
        <v>4</v>
      </c>
      <c r="E32" s="24" t="str">
        <f t="shared" si="1"/>
        <v>2</v>
      </c>
      <c r="F32" s="24" t="str">
        <f t="shared" si="2"/>
        <v>005</v>
      </c>
      <c r="G32" s="24" t="str">
        <f t="shared" si="3"/>
        <v>045</v>
      </c>
      <c r="H32" s="24" t="s">
        <v>4</v>
      </c>
      <c r="I32" s="25" t="s">
        <v>44</v>
      </c>
      <c r="J32" s="24">
        <v>925</v>
      </c>
      <c r="K32" s="56" t="s">
        <v>44</v>
      </c>
      <c r="L32" s="58">
        <v>59.553162999999998</v>
      </c>
      <c r="M32" s="46">
        <v>228.36738327400008</v>
      </c>
      <c r="N32" s="46">
        <v>13600</v>
      </c>
      <c r="O32" s="26" t="s">
        <v>44</v>
      </c>
      <c r="P32" s="152" t="s">
        <v>45</v>
      </c>
      <c r="Q32" s="5"/>
    </row>
    <row r="33" spans="1:17" ht="30.75">
      <c r="A33" s="4"/>
      <c r="B33" s="150" t="s">
        <v>42</v>
      </c>
      <c r="C33" s="24">
        <v>242004037</v>
      </c>
      <c r="D33" s="24" t="str">
        <f t="shared" si="0"/>
        <v>4</v>
      </c>
      <c r="E33" s="24" t="str">
        <f t="shared" si="1"/>
        <v>2</v>
      </c>
      <c r="F33" s="24" t="str">
        <f t="shared" si="2"/>
        <v>004</v>
      </c>
      <c r="G33" s="24" t="str">
        <f t="shared" si="3"/>
        <v>037</v>
      </c>
      <c r="H33" s="24" t="s">
        <v>7</v>
      </c>
      <c r="I33" s="25" t="s">
        <v>43</v>
      </c>
      <c r="J33" s="24">
        <v>720</v>
      </c>
      <c r="K33" s="56" t="s">
        <v>43</v>
      </c>
      <c r="L33" s="58">
        <v>36.039549999999998</v>
      </c>
      <c r="M33" s="46">
        <v>97.989759842036563</v>
      </c>
      <c r="N33" s="46">
        <v>3531.5068493150684</v>
      </c>
      <c r="O33" s="26" t="s">
        <v>44</v>
      </c>
      <c r="P33" s="152" t="s">
        <v>45</v>
      </c>
      <c r="Q33" s="5"/>
    </row>
    <row r="34" spans="1:17" ht="30.75">
      <c r="A34" s="4"/>
      <c r="B34" s="150" t="s">
        <v>42</v>
      </c>
      <c r="C34" s="24">
        <v>242005014</v>
      </c>
      <c r="D34" s="24" t="str">
        <f t="shared" si="0"/>
        <v>4</v>
      </c>
      <c r="E34" s="24" t="str">
        <f t="shared" si="1"/>
        <v>2</v>
      </c>
      <c r="F34" s="24" t="str">
        <f t="shared" si="2"/>
        <v>005</v>
      </c>
      <c r="G34" s="24" t="str">
        <f t="shared" si="3"/>
        <v>014</v>
      </c>
      <c r="H34" s="24" t="s">
        <v>4</v>
      </c>
      <c r="I34" s="25" t="s">
        <v>44</v>
      </c>
      <c r="J34" s="24">
        <v>500</v>
      </c>
      <c r="K34" s="56" t="s">
        <v>44</v>
      </c>
      <c r="L34" s="58">
        <v>2.1871499999999999</v>
      </c>
      <c r="M34" s="46">
        <v>5112.0508048411039</v>
      </c>
      <c r="N34" s="46">
        <v>11180.82191780822</v>
      </c>
      <c r="O34" s="26" t="s">
        <v>44</v>
      </c>
      <c r="P34" s="152" t="s">
        <v>45</v>
      </c>
      <c r="Q34" s="5"/>
    </row>
    <row r="35" spans="1:17" ht="30.75">
      <c r="A35" s="4"/>
      <c r="B35" s="150" t="s">
        <v>42</v>
      </c>
      <c r="C35" s="24">
        <v>242004070</v>
      </c>
      <c r="D35" s="24" t="str">
        <f t="shared" si="0"/>
        <v>4</v>
      </c>
      <c r="E35" s="24" t="str">
        <f t="shared" si="1"/>
        <v>2</v>
      </c>
      <c r="F35" s="24" t="str">
        <f t="shared" si="2"/>
        <v>004</v>
      </c>
      <c r="G35" s="24" t="str">
        <f t="shared" si="3"/>
        <v>070</v>
      </c>
      <c r="H35" s="24" t="s">
        <v>46</v>
      </c>
      <c r="I35" s="25" t="s">
        <v>44</v>
      </c>
      <c r="J35" s="24">
        <v>925</v>
      </c>
      <c r="K35" s="56" t="s">
        <v>43</v>
      </c>
      <c r="L35" s="58">
        <v>3.476756</v>
      </c>
      <c r="M35" s="46">
        <v>3083.4916068902962</v>
      </c>
      <c r="N35" s="46">
        <v>10720.547945205479</v>
      </c>
      <c r="O35" s="26" t="s">
        <v>44</v>
      </c>
      <c r="P35" s="152" t="s">
        <v>45</v>
      </c>
      <c r="Q35" s="5"/>
    </row>
    <row r="36" spans="1:17" ht="30.75">
      <c r="A36" s="4"/>
      <c r="B36" s="150" t="s">
        <v>42</v>
      </c>
      <c r="C36" s="24">
        <v>242010052</v>
      </c>
      <c r="D36" s="24" t="str">
        <f t="shared" si="0"/>
        <v>4</v>
      </c>
      <c r="E36" s="24" t="str">
        <f t="shared" si="1"/>
        <v>2</v>
      </c>
      <c r="F36" s="24" t="str">
        <f t="shared" si="2"/>
        <v>010</v>
      </c>
      <c r="G36" s="24" t="str">
        <f t="shared" si="3"/>
        <v>052</v>
      </c>
      <c r="H36" s="24" t="s">
        <v>4</v>
      </c>
      <c r="I36" s="25" t="s">
        <v>44</v>
      </c>
      <c r="J36" s="24">
        <v>720</v>
      </c>
      <c r="K36" s="56" t="s">
        <v>44</v>
      </c>
      <c r="L36" s="58">
        <v>0.93047500000000005</v>
      </c>
      <c r="M36" s="46">
        <v>11474.475218320882</v>
      </c>
      <c r="N36" s="46">
        <v>10676.712328767124</v>
      </c>
      <c r="O36" s="26" t="s">
        <v>44</v>
      </c>
      <c r="P36" s="152" t="s">
        <v>45</v>
      </c>
      <c r="Q36" s="5"/>
    </row>
    <row r="37" spans="1:17" ht="30.75">
      <c r="A37" s="4"/>
      <c r="B37" s="150" t="s">
        <v>42</v>
      </c>
      <c r="C37" s="24">
        <v>242005016</v>
      </c>
      <c r="D37" s="24" t="str">
        <f t="shared" si="0"/>
        <v>4</v>
      </c>
      <c r="E37" s="24" t="str">
        <f t="shared" si="1"/>
        <v>2</v>
      </c>
      <c r="F37" s="24" t="str">
        <f t="shared" si="2"/>
        <v>005</v>
      </c>
      <c r="G37" s="24" t="str">
        <f t="shared" si="3"/>
        <v>016</v>
      </c>
      <c r="H37" s="24" t="s">
        <v>4</v>
      </c>
      <c r="I37" s="25" t="s">
        <v>44</v>
      </c>
      <c r="J37" s="24">
        <v>500</v>
      </c>
      <c r="K37" s="56" t="s">
        <v>44</v>
      </c>
      <c r="L37" s="58">
        <v>2.489687</v>
      </c>
      <c r="M37" s="46">
        <v>3624.8161050953695</v>
      </c>
      <c r="N37" s="46">
        <v>9024.6575342465749</v>
      </c>
      <c r="O37" s="26" t="s">
        <v>44</v>
      </c>
      <c r="P37" s="152" t="s">
        <v>45</v>
      </c>
      <c r="Q37" s="5"/>
    </row>
    <row r="38" spans="1:17" ht="30.75">
      <c r="A38" s="4"/>
      <c r="B38" s="150" t="s">
        <v>42</v>
      </c>
      <c r="C38" s="24">
        <v>242005059</v>
      </c>
      <c r="D38" s="24" t="str">
        <f t="shared" si="0"/>
        <v>4</v>
      </c>
      <c r="E38" s="24" t="str">
        <f t="shared" si="1"/>
        <v>2</v>
      </c>
      <c r="F38" s="24" t="str">
        <f t="shared" si="2"/>
        <v>005</v>
      </c>
      <c r="G38" s="24" t="str">
        <f t="shared" si="3"/>
        <v>059</v>
      </c>
      <c r="H38" s="24" t="s">
        <v>4</v>
      </c>
      <c r="I38" s="25" t="s">
        <v>44</v>
      </c>
      <c r="J38" s="24">
        <v>500</v>
      </c>
      <c r="K38" s="56" t="s">
        <v>44</v>
      </c>
      <c r="L38" s="58">
        <v>2.1212870000000001</v>
      </c>
      <c r="M38" s="46">
        <v>3164.2718628470766</v>
      </c>
      <c r="N38" s="46">
        <v>6712.3287671232874</v>
      </c>
      <c r="O38" s="26" t="s">
        <v>44</v>
      </c>
      <c r="P38" s="152" t="s">
        <v>45</v>
      </c>
      <c r="Q38" s="5"/>
    </row>
    <row r="39" spans="1:17" ht="30.75">
      <c r="A39" s="4"/>
      <c r="B39" s="150" t="s">
        <v>42</v>
      </c>
      <c r="C39" s="24">
        <v>242005037</v>
      </c>
      <c r="D39" s="24" t="str">
        <f t="shared" si="0"/>
        <v>4</v>
      </c>
      <c r="E39" s="24" t="str">
        <f t="shared" si="1"/>
        <v>2</v>
      </c>
      <c r="F39" s="24" t="str">
        <f t="shared" si="2"/>
        <v>005</v>
      </c>
      <c r="G39" s="24" t="str">
        <f t="shared" si="3"/>
        <v>037</v>
      </c>
      <c r="H39" s="24" t="s">
        <v>4</v>
      </c>
      <c r="I39" s="25" t="s">
        <v>44</v>
      </c>
      <c r="J39" s="24">
        <v>500</v>
      </c>
      <c r="K39" s="56" t="s">
        <v>44</v>
      </c>
      <c r="L39" s="58">
        <v>4.4737390000000001</v>
      </c>
      <c r="M39" s="46">
        <v>2251.1891902304378</v>
      </c>
      <c r="N39" s="46">
        <v>10071.232876712329</v>
      </c>
      <c r="O39" s="26" t="s">
        <v>44</v>
      </c>
      <c r="P39" s="152" t="s">
        <v>45</v>
      </c>
      <c r="Q39" s="5"/>
    </row>
    <row r="40" spans="1:17" ht="30.75">
      <c r="A40" s="4"/>
      <c r="B40" s="150" t="s">
        <v>42</v>
      </c>
      <c r="C40" s="24">
        <v>242008003</v>
      </c>
      <c r="D40" s="24" t="str">
        <f t="shared" si="0"/>
        <v>4</v>
      </c>
      <c r="E40" s="24" t="str">
        <f t="shared" si="1"/>
        <v>2</v>
      </c>
      <c r="F40" s="24" t="str">
        <f t="shared" si="2"/>
        <v>008</v>
      </c>
      <c r="G40" s="24" t="str">
        <f t="shared" si="3"/>
        <v>003</v>
      </c>
      <c r="H40" s="24" t="s">
        <v>4</v>
      </c>
      <c r="I40" s="25" t="s">
        <v>44</v>
      </c>
      <c r="J40" s="24">
        <v>500</v>
      </c>
      <c r="K40" s="56" t="s">
        <v>44</v>
      </c>
      <c r="L40" s="58">
        <v>3.4142769999999998</v>
      </c>
      <c r="M40" s="46">
        <v>2136.0746901705711</v>
      </c>
      <c r="N40" s="46">
        <v>7293.1506849315065</v>
      </c>
      <c r="O40" s="26" t="s">
        <v>44</v>
      </c>
      <c r="P40" s="152" t="s">
        <v>45</v>
      </c>
      <c r="Q40" s="5"/>
    </row>
    <row r="41" spans="1:17" ht="30.75">
      <c r="A41" s="4"/>
      <c r="B41" s="150" t="s">
        <v>42</v>
      </c>
      <c r="C41" s="24">
        <v>242005058</v>
      </c>
      <c r="D41" s="24" t="str">
        <f t="shared" si="0"/>
        <v>4</v>
      </c>
      <c r="E41" s="24" t="str">
        <f t="shared" si="1"/>
        <v>2</v>
      </c>
      <c r="F41" s="24" t="str">
        <f t="shared" si="2"/>
        <v>005</v>
      </c>
      <c r="G41" s="24" t="str">
        <f t="shared" si="3"/>
        <v>058</v>
      </c>
      <c r="H41" s="24" t="s">
        <v>4</v>
      </c>
      <c r="I41" s="25" t="s">
        <v>44</v>
      </c>
      <c r="J41" s="24">
        <v>500</v>
      </c>
      <c r="K41" s="56" t="s">
        <v>44</v>
      </c>
      <c r="L41" s="58">
        <v>2.1288999999999998</v>
      </c>
      <c r="M41" s="46">
        <v>4215.9530582711377</v>
      </c>
      <c r="N41" s="46">
        <v>8975.3424657534251</v>
      </c>
      <c r="O41" s="26" t="s">
        <v>44</v>
      </c>
      <c r="P41" s="152" t="s">
        <v>45</v>
      </c>
      <c r="Q41" s="5"/>
    </row>
    <row r="42" spans="1:17" ht="30.75">
      <c r="A42" s="4"/>
      <c r="B42" s="150" t="s">
        <v>42</v>
      </c>
      <c r="C42" s="24">
        <v>242009014</v>
      </c>
      <c r="D42" s="24" t="str">
        <f t="shared" si="0"/>
        <v>4</v>
      </c>
      <c r="E42" s="24" t="str">
        <f t="shared" si="1"/>
        <v>2</v>
      </c>
      <c r="F42" s="24" t="str">
        <f t="shared" si="2"/>
        <v>009</v>
      </c>
      <c r="G42" s="24" t="str">
        <f t="shared" si="3"/>
        <v>014</v>
      </c>
      <c r="H42" s="24" t="s">
        <v>4</v>
      </c>
      <c r="I42" s="25" t="s">
        <v>44</v>
      </c>
      <c r="J42" s="24">
        <v>500</v>
      </c>
      <c r="K42" s="56" t="s">
        <v>44</v>
      </c>
      <c r="L42" s="58">
        <v>3.693263</v>
      </c>
      <c r="M42" s="46">
        <v>2600.0692953703533</v>
      </c>
      <c r="N42" s="46">
        <v>9602.7397260273974</v>
      </c>
      <c r="O42" s="26" t="s">
        <v>44</v>
      </c>
      <c r="P42" s="152" t="s">
        <v>45</v>
      </c>
      <c r="Q42" s="5"/>
    </row>
    <row r="43" spans="1:17" ht="30.75">
      <c r="A43" s="4"/>
      <c r="B43" s="150" t="s">
        <v>42</v>
      </c>
      <c r="C43" s="24">
        <v>242008024</v>
      </c>
      <c r="D43" s="24" t="str">
        <f t="shared" si="0"/>
        <v>4</v>
      </c>
      <c r="E43" s="24" t="str">
        <f t="shared" si="1"/>
        <v>2</v>
      </c>
      <c r="F43" s="24" t="str">
        <f t="shared" si="2"/>
        <v>008</v>
      </c>
      <c r="G43" s="24" t="str">
        <f t="shared" si="3"/>
        <v>024</v>
      </c>
      <c r="H43" s="24" t="s">
        <v>4</v>
      </c>
      <c r="I43" s="25" t="s">
        <v>44</v>
      </c>
      <c r="J43" s="24">
        <v>500</v>
      </c>
      <c r="K43" s="56" t="s">
        <v>44</v>
      </c>
      <c r="L43" s="58">
        <v>6.3448479999999998</v>
      </c>
      <c r="M43" s="46">
        <v>1205.5946917078472</v>
      </c>
      <c r="N43" s="46">
        <v>7649.3150684931506</v>
      </c>
      <c r="O43" s="26" t="s">
        <v>44</v>
      </c>
      <c r="P43" s="152" t="s">
        <v>45</v>
      </c>
      <c r="Q43" s="5"/>
    </row>
    <row r="44" spans="1:17" ht="30.75">
      <c r="A44" s="4"/>
      <c r="B44" s="150" t="s">
        <v>42</v>
      </c>
      <c r="C44" s="24">
        <v>242005007</v>
      </c>
      <c r="D44" s="24" t="str">
        <f t="shared" si="0"/>
        <v>4</v>
      </c>
      <c r="E44" s="24" t="str">
        <f t="shared" si="1"/>
        <v>2</v>
      </c>
      <c r="F44" s="24" t="str">
        <f t="shared" si="2"/>
        <v>005</v>
      </c>
      <c r="G44" s="24" t="str">
        <f t="shared" si="3"/>
        <v>007</v>
      </c>
      <c r="H44" s="24" t="s">
        <v>4</v>
      </c>
      <c r="I44" s="25" t="s">
        <v>44</v>
      </c>
      <c r="J44" s="24">
        <v>500</v>
      </c>
      <c r="K44" s="56" t="s">
        <v>44</v>
      </c>
      <c r="L44" s="58">
        <v>2.695106</v>
      </c>
      <c r="M44" s="46">
        <v>1754.5755615132284</v>
      </c>
      <c r="N44" s="46">
        <v>4728.767123287671</v>
      </c>
      <c r="O44" s="26" t="s">
        <v>44</v>
      </c>
      <c r="P44" s="152" t="s">
        <v>45</v>
      </c>
      <c r="Q44" s="5"/>
    </row>
    <row r="45" spans="1:17" ht="30.75">
      <c r="A45" s="4"/>
      <c r="B45" s="150" t="s">
        <v>42</v>
      </c>
      <c r="C45" s="24">
        <v>242005004</v>
      </c>
      <c r="D45" s="24" t="str">
        <f t="shared" si="0"/>
        <v>4</v>
      </c>
      <c r="E45" s="24" t="str">
        <f t="shared" si="1"/>
        <v>2</v>
      </c>
      <c r="F45" s="24" t="str">
        <f t="shared" si="2"/>
        <v>005</v>
      </c>
      <c r="G45" s="24" t="str">
        <f t="shared" si="3"/>
        <v>004</v>
      </c>
      <c r="H45" s="24" t="s">
        <v>4</v>
      </c>
      <c r="I45" s="25" t="s">
        <v>44</v>
      </c>
      <c r="J45" s="24">
        <v>500</v>
      </c>
      <c r="K45" s="56" t="s">
        <v>44</v>
      </c>
      <c r="L45" s="58">
        <v>2.0058569999999998</v>
      </c>
      <c r="M45" s="46">
        <v>4098.9551140580697</v>
      </c>
      <c r="N45" s="46">
        <v>8221.9178082191775</v>
      </c>
      <c r="O45" s="26" t="s">
        <v>44</v>
      </c>
      <c r="P45" s="152" t="s">
        <v>45</v>
      </c>
      <c r="Q45" s="5"/>
    </row>
    <row r="46" spans="1:17" ht="30.75">
      <c r="A46" s="4"/>
      <c r="B46" s="150" t="s">
        <v>42</v>
      </c>
      <c r="C46" s="24">
        <v>242001001</v>
      </c>
      <c r="D46" s="24" t="str">
        <f t="shared" si="0"/>
        <v>4</v>
      </c>
      <c r="E46" s="24" t="str">
        <f t="shared" si="1"/>
        <v>2</v>
      </c>
      <c r="F46" s="24" t="str">
        <f t="shared" si="2"/>
        <v>001</v>
      </c>
      <c r="G46" s="24" t="str">
        <f t="shared" si="3"/>
        <v>001</v>
      </c>
      <c r="H46" s="24" t="s">
        <v>7</v>
      </c>
      <c r="I46" s="25" t="s">
        <v>43</v>
      </c>
      <c r="J46" s="24">
        <v>99</v>
      </c>
      <c r="K46" s="56" t="s">
        <v>43</v>
      </c>
      <c r="L46" s="58">
        <v>2389.4311720000001</v>
      </c>
      <c r="M46" s="46">
        <v>3.6003295792055554</v>
      </c>
      <c r="N46" s="46">
        <v>8602.7397260273974</v>
      </c>
      <c r="O46" s="26" t="s">
        <v>44</v>
      </c>
      <c r="P46" s="152" t="s">
        <v>45</v>
      </c>
      <c r="Q46" s="5"/>
    </row>
    <row r="47" spans="1:17" ht="30.75">
      <c r="A47" s="4"/>
      <c r="B47" s="150" t="s">
        <v>42</v>
      </c>
      <c r="C47" s="24">
        <v>242005043</v>
      </c>
      <c r="D47" s="24" t="str">
        <f t="shared" si="0"/>
        <v>4</v>
      </c>
      <c r="E47" s="24" t="str">
        <f t="shared" si="1"/>
        <v>2</v>
      </c>
      <c r="F47" s="24" t="str">
        <f t="shared" si="2"/>
        <v>005</v>
      </c>
      <c r="G47" s="24" t="str">
        <f t="shared" si="3"/>
        <v>043</v>
      </c>
      <c r="H47" s="24" t="s">
        <v>4</v>
      </c>
      <c r="I47" s="25" t="s">
        <v>44</v>
      </c>
      <c r="J47" s="24">
        <v>500</v>
      </c>
      <c r="K47" s="56" t="s">
        <v>43</v>
      </c>
      <c r="L47" s="58">
        <v>12.442049000000001</v>
      </c>
      <c r="M47" s="46">
        <v>232.30988391896778</v>
      </c>
      <c r="N47" s="46">
        <v>2890.4109589041095</v>
      </c>
      <c r="O47" s="26" t="s">
        <v>44</v>
      </c>
      <c r="P47" s="152" t="s">
        <v>45</v>
      </c>
      <c r="Q47" s="5"/>
    </row>
    <row r="48" spans="1:17" ht="30.75">
      <c r="A48" s="4"/>
      <c r="B48" s="150" t="s">
        <v>42</v>
      </c>
      <c r="C48" s="24">
        <v>242005061</v>
      </c>
      <c r="D48" s="24" t="str">
        <f t="shared" si="0"/>
        <v>4</v>
      </c>
      <c r="E48" s="24" t="str">
        <f t="shared" si="1"/>
        <v>2</v>
      </c>
      <c r="F48" s="24" t="str">
        <f t="shared" si="2"/>
        <v>005</v>
      </c>
      <c r="G48" s="24" t="str">
        <f t="shared" si="3"/>
        <v>061</v>
      </c>
      <c r="H48" s="24" t="s">
        <v>4</v>
      </c>
      <c r="I48" s="25" t="s">
        <v>44</v>
      </c>
      <c r="J48" s="24">
        <v>500</v>
      </c>
      <c r="K48" s="56" t="s">
        <v>44</v>
      </c>
      <c r="L48" s="58">
        <v>4.3957819999999996</v>
      </c>
      <c r="M48" s="46">
        <v>1774.428304224368</v>
      </c>
      <c r="N48" s="46">
        <v>7800</v>
      </c>
      <c r="O48" s="26" t="s">
        <v>44</v>
      </c>
      <c r="P48" s="152" t="s">
        <v>45</v>
      </c>
      <c r="Q48" s="5"/>
    </row>
    <row r="49" spans="1:17" ht="30.75">
      <c r="A49" s="4"/>
      <c r="B49" s="150" t="s">
        <v>42</v>
      </c>
      <c r="C49" s="24">
        <v>242008012</v>
      </c>
      <c r="D49" s="24" t="str">
        <f t="shared" si="0"/>
        <v>4</v>
      </c>
      <c r="E49" s="24" t="str">
        <f t="shared" si="1"/>
        <v>2</v>
      </c>
      <c r="F49" s="24" t="str">
        <f t="shared" si="2"/>
        <v>008</v>
      </c>
      <c r="G49" s="24" t="str">
        <f t="shared" si="3"/>
        <v>012</v>
      </c>
      <c r="H49" s="24" t="s">
        <v>4</v>
      </c>
      <c r="I49" s="25" t="s">
        <v>44</v>
      </c>
      <c r="J49" s="24">
        <v>500</v>
      </c>
      <c r="K49" s="56" t="s">
        <v>44</v>
      </c>
      <c r="L49" s="58">
        <v>9.31114</v>
      </c>
      <c r="M49" s="46">
        <v>893.90640364476064</v>
      </c>
      <c r="N49" s="46">
        <v>8323.2876712328762</v>
      </c>
      <c r="O49" s="26" t="s">
        <v>44</v>
      </c>
      <c r="P49" s="152" t="s">
        <v>45</v>
      </c>
      <c r="Q49" s="5"/>
    </row>
    <row r="50" spans="1:17" ht="30.75">
      <c r="A50" s="4"/>
      <c r="B50" s="150" t="s">
        <v>42</v>
      </c>
      <c r="C50" s="24">
        <v>242008006</v>
      </c>
      <c r="D50" s="24" t="str">
        <f t="shared" si="0"/>
        <v>4</v>
      </c>
      <c r="E50" s="24" t="str">
        <f t="shared" si="1"/>
        <v>2</v>
      </c>
      <c r="F50" s="24" t="str">
        <f t="shared" si="2"/>
        <v>008</v>
      </c>
      <c r="G50" s="24" t="str">
        <f t="shared" si="3"/>
        <v>006</v>
      </c>
      <c r="H50" s="24" t="s">
        <v>4</v>
      </c>
      <c r="I50" s="25" t="s">
        <v>44</v>
      </c>
      <c r="J50" s="24">
        <v>500</v>
      </c>
      <c r="K50" s="56" t="s">
        <v>44</v>
      </c>
      <c r="L50" s="58">
        <v>4.5142379999999998</v>
      </c>
      <c r="M50" s="46">
        <v>1792.8054934036502</v>
      </c>
      <c r="N50" s="46">
        <v>8093.1506849315065</v>
      </c>
      <c r="O50" s="26" t="s">
        <v>44</v>
      </c>
      <c r="P50" s="152" t="s">
        <v>45</v>
      </c>
      <c r="Q50" s="5"/>
    </row>
    <row r="51" spans="1:17" ht="30.75">
      <c r="A51" s="4"/>
      <c r="B51" s="150" t="s">
        <v>42</v>
      </c>
      <c r="C51" s="24">
        <v>242005010</v>
      </c>
      <c r="D51" s="24" t="str">
        <f t="shared" si="0"/>
        <v>4</v>
      </c>
      <c r="E51" s="24" t="str">
        <f t="shared" si="1"/>
        <v>2</v>
      </c>
      <c r="F51" s="24" t="str">
        <f t="shared" si="2"/>
        <v>005</v>
      </c>
      <c r="G51" s="24" t="str">
        <f t="shared" si="3"/>
        <v>010</v>
      </c>
      <c r="H51" s="24" t="s">
        <v>4</v>
      </c>
      <c r="I51" s="25" t="s">
        <v>44</v>
      </c>
      <c r="J51" s="24">
        <v>500</v>
      </c>
      <c r="K51" s="56" t="s">
        <v>44</v>
      </c>
      <c r="L51" s="58">
        <v>2.328478</v>
      </c>
      <c r="M51" s="46">
        <v>3358.0639723423546</v>
      </c>
      <c r="N51" s="46">
        <v>7819.178082191781</v>
      </c>
      <c r="O51" s="26" t="s">
        <v>44</v>
      </c>
      <c r="P51" s="152" t="s">
        <v>45</v>
      </c>
      <c r="Q51" s="5"/>
    </row>
    <row r="52" spans="1:17" ht="30.75">
      <c r="A52" s="4"/>
      <c r="B52" s="150" t="s">
        <v>42</v>
      </c>
      <c r="C52" s="24">
        <v>242008013</v>
      </c>
      <c r="D52" s="24" t="str">
        <f t="shared" si="0"/>
        <v>4</v>
      </c>
      <c r="E52" s="24" t="str">
        <f t="shared" si="1"/>
        <v>2</v>
      </c>
      <c r="F52" s="24" t="str">
        <f t="shared" si="2"/>
        <v>008</v>
      </c>
      <c r="G52" s="24" t="str">
        <f t="shared" si="3"/>
        <v>013</v>
      </c>
      <c r="H52" s="24" t="s">
        <v>4</v>
      </c>
      <c r="I52" s="25" t="s">
        <v>44</v>
      </c>
      <c r="J52" s="24">
        <v>500</v>
      </c>
      <c r="K52" s="56" t="s">
        <v>44</v>
      </c>
      <c r="L52" s="58">
        <v>6.6879309999999998</v>
      </c>
      <c r="M52" s="46">
        <v>1181.4371085786768</v>
      </c>
      <c r="N52" s="46">
        <v>7901.3698630136987</v>
      </c>
      <c r="O52" s="26" t="s">
        <v>44</v>
      </c>
      <c r="P52" s="152" t="s">
        <v>45</v>
      </c>
      <c r="Q52" s="5"/>
    </row>
    <row r="53" spans="1:17" ht="30.75">
      <c r="A53" s="4"/>
      <c r="B53" s="150" t="s">
        <v>42</v>
      </c>
      <c r="C53" s="24">
        <v>242008016</v>
      </c>
      <c r="D53" s="24" t="str">
        <f t="shared" si="0"/>
        <v>4</v>
      </c>
      <c r="E53" s="24" t="str">
        <f t="shared" si="1"/>
        <v>2</v>
      </c>
      <c r="F53" s="24" t="str">
        <f t="shared" si="2"/>
        <v>008</v>
      </c>
      <c r="G53" s="24" t="str">
        <f t="shared" si="3"/>
        <v>016</v>
      </c>
      <c r="H53" s="24" t="s">
        <v>4</v>
      </c>
      <c r="I53" s="25" t="s">
        <v>44</v>
      </c>
      <c r="J53" s="24">
        <v>500</v>
      </c>
      <c r="K53" s="56" t="s">
        <v>44</v>
      </c>
      <c r="L53" s="58">
        <v>4.0798490000000003</v>
      </c>
      <c r="M53" s="46">
        <v>1720.4504583850483</v>
      </c>
      <c r="N53" s="46">
        <v>7019.178082191781</v>
      </c>
      <c r="O53" s="26" t="s">
        <v>44</v>
      </c>
      <c r="P53" s="152" t="s">
        <v>45</v>
      </c>
      <c r="Q53" s="5"/>
    </row>
    <row r="54" spans="1:17" ht="30.75">
      <c r="A54" s="4"/>
      <c r="B54" s="150" t="s">
        <v>42</v>
      </c>
      <c r="C54" s="24">
        <v>242010023</v>
      </c>
      <c r="D54" s="24" t="str">
        <f t="shared" si="0"/>
        <v>4</v>
      </c>
      <c r="E54" s="24" t="str">
        <f t="shared" si="1"/>
        <v>2</v>
      </c>
      <c r="F54" s="24" t="str">
        <f t="shared" si="2"/>
        <v>010</v>
      </c>
      <c r="G54" s="24" t="str">
        <f t="shared" si="3"/>
        <v>023</v>
      </c>
      <c r="H54" s="24" t="s">
        <v>4</v>
      </c>
      <c r="I54" s="25" t="s">
        <v>44</v>
      </c>
      <c r="J54" s="24">
        <v>720</v>
      </c>
      <c r="K54" s="56" t="s">
        <v>44</v>
      </c>
      <c r="L54" s="58">
        <v>1.376676</v>
      </c>
      <c r="M54" s="46">
        <v>5510.5931750557238</v>
      </c>
      <c r="N54" s="46">
        <v>7586.3013698630139</v>
      </c>
      <c r="O54" s="26" t="s">
        <v>44</v>
      </c>
      <c r="P54" s="152" t="s">
        <v>45</v>
      </c>
      <c r="Q54" s="5"/>
    </row>
    <row r="55" spans="1:17" ht="30.75">
      <c r="A55" s="4"/>
      <c r="B55" s="150" t="s">
        <v>42</v>
      </c>
      <c r="C55" s="24">
        <v>242008010</v>
      </c>
      <c r="D55" s="24" t="str">
        <f t="shared" si="0"/>
        <v>4</v>
      </c>
      <c r="E55" s="24" t="str">
        <f t="shared" si="1"/>
        <v>2</v>
      </c>
      <c r="F55" s="24" t="str">
        <f t="shared" si="2"/>
        <v>008</v>
      </c>
      <c r="G55" s="24" t="str">
        <f t="shared" si="3"/>
        <v>010</v>
      </c>
      <c r="H55" s="24" t="s">
        <v>4</v>
      </c>
      <c r="I55" s="25" t="s">
        <v>44</v>
      </c>
      <c r="J55" s="24">
        <v>500</v>
      </c>
      <c r="K55" s="56" t="s">
        <v>44</v>
      </c>
      <c r="L55" s="58">
        <v>3.5388649999999999</v>
      </c>
      <c r="M55" s="46">
        <v>2039.1957184476898</v>
      </c>
      <c r="N55" s="46">
        <v>7216.4383561643835</v>
      </c>
      <c r="O55" s="26" t="s">
        <v>44</v>
      </c>
      <c r="P55" s="152" t="s">
        <v>45</v>
      </c>
      <c r="Q55" s="5"/>
    </row>
    <row r="56" spans="1:17" ht="30.75">
      <c r="A56" s="4"/>
      <c r="B56" s="150" t="s">
        <v>42</v>
      </c>
      <c r="C56" s="24">
        <v>242004068</v>
      </c>
      <c r="D56" s="24" t="str">
        <f t="shared" si="0"/>
        <v>4</v>
      </c>
      <c r="E56" s="24" t="str">
        <f t="shared" si="1"/>
        <v>2</v>
      </c>
      <c r="F56" s="24" t="str">
        <f t="shared" si="2"/>
        <v>004</v>
      </c>
      <c r="G56" s="24" t="str">
        <f t="shared" si="3"/>
        <v>068</v>
      </c>
      <c r="H56" s="24" t="s">
        <v>46</v>
      </c>
      <c r="I56" s="25" t="s">
        <v>44</v>
      </c>
      <c r="J56" s="24">
        <v>720</v>
      </c>
      <c r="K56" s="56" t="s">
        <v>43</v>
      </c>
      <c r="L56" s="58">
        <v>8.8334069999999993</v>
      </c>
      <c r="M56" s="46">
        <v>404.442220281034</v>
      </c>
      <c r="N56" s="46">
        <v>3572.6027397260273</v>
      </c>
      <c r="O56" s="26" t="s">
        <v>44</v>
      </c>
      <c r="P56" s="152" t="s">
        <v>45</v>
      </c>
      <c r="Q56" s="5"/>
    </row>
    <row r="57" spans="1:17" ht="30.75">
      <c r="A57" s="4"/>
      <c r="B57" s="150" t="s">
        <v>42</v>
      </c>
      <c r="C57" s="24">
        <v>242008020</v>
      </c>
      <c r="D57" s="24" t="str">
        <f t="shared" si="0"/>
        <v>4</v>
      </c>
      <c r="E57" s="24" t="str">
        <f t="shared" si="1"/>
        <v>2</v>
      </c>
      <c r="F57" s="24" t="str">
        <f t="shared" si="2"/>
        <v>008</v>
      </c>
      <c r="G57" s="24" t="str">
        <f t="shared" si="3"/>
        <v>020</v>
      </c>
      <c r="H57" s="24" t="s">
        <v>4</v>
      </c>
      <c r="I57" s="25" t="s">
        <v>44</v>
      </c>
      <c r="J57" s="24">
        <v>500</v>
      </c>
      <c r="K57" s="56" t="s">
        <v>44</v>
      </c>
      <c r="L57" s="58">
        <v>3.52135</v>
      </c>
      <c r="M57" s="46">
        <v>1955.974621345993</v>
      </c>
      <c r="N57" s="46">
        <v>6887.6712328767126</v>
      </c>
      <c r="O57" s="26" t="s">
        <v>44</v>
      </c>
      <c r="P57" s="152" t="s">
        <v>45</v>
      </c>
      <c r="Q57" s="5"/>
    </row>
    <row r="58" spans="1:17" ht="30.75">
      <c r="A58" s="4"/>
      <c r="B58" s="150" t="s">
        <v>42</v>
      </c>
      <c r="C58" s="24">
        <v>242001042</v>
      </c>
      <c r="D58" s="24" t="str">
        <f t="shared" si="0"/>
        <v>4</v>
      </c>
      <c r="E58" s="24" t="str">
        <f t="shared" si="1"/>
        <v>2</v>
      </c>
      <c r="F58" s="24" t="str">
        <f t="shared" si="2"/>
        <v>001</v>
      </c>
      <c r="G58" s="24" t="str">
        <f t="shared" si="3"/>
        <v>042</v>
      </c>
      <c r="H58" s="24" t="s">
        <v>4</v>
      </c>
      <c r="I58" s="25" t="s">
        <v>44</v>
      </c>
      <c r="J58" s="24">
        <v>720</v>
      </c>
      <c r="K58" s="56" t="s">
        <v>44</v>
      </c>
      <c r="L58" s="58">
        <v>737.86664399999995</v>
      </c>
      <c r="M58" s="46">
        <v>6.8208486631749237</v>
      </c>
      <c r="N58" s="46">
        <v>5032.8767123287671</v>
      </c>
      <c r="O58" s="26" t="s">
        <v>44</v>
      </c>
      <c r="P58" s="152" t="s">
        <v>45</v>
      </c>
      <c r="Q58" s="5"/>
    </row>
    <row r="59" spans="1:17" ht="30.75">
      <c r="A59" s="4"/>
      <c r="B59" s="150" t="s">
        <v>42</v>
      </c>
      <c r="C59" s="24">
        <v>242005030</v>
      </c>
      <c r="D59" s="24" t="str">
        <f t="shared" si="0"/>
        <v>4</v>
      </c>
      <c r="E59" s="24" t="str">
        <f t="shared" si="1"/>
        <v>2</v>
      </c>
      <c r="F59" s="24" t="str">
        <f t="shared" si="2"/>
        <v>005</v>
      </c>
      <c r="G59" s="24" t="str">
        <f t="shared" si="3"/>
        <v>030</v>
      </c>
      <c r="H59" s="24" t="s">
        <v>4</v>
      </c>
      <c r="I59" s="25" t="s">
        <v>44</v>
      </c>
      <c r="J59" s="24">
        <v>500</v>
      </c>
      <c r="K59" s="56" t="s">
        <v>43</v>
      </c>
      <c r="L59" s="58">
        <v>2.6561569999999999</v>
      </c>
      <c r="M59" s="46">
        <v>2293.9723385822099</v>
      </c>
      <c r="N59" s="46">
        <v>6093.1506849315065</v>
      </c>
      <c r="O59" s="26" t="s">
        <v>44</v>
      </c>
      <c r="P59" s="152" t="s">
        <v>45</v>
      </c>
      <c r="Q59" s="5"/>
    </row>
    <row r="60" spans="1:17" ht="30.75">
      <c r="A60" s="4"/>
      <c r="B60" s="150" t="s">
        <v>42</v>
      </c>
      <c r="C60" s="24">
        <v>242004035</v>
      </c>
      <c r="D60" s="24" t="str">
        <f t="shared" si="0"/>
        <v>4</v>
      </c>
      <c r="E60" s="24" t="str">
        <f t="shared" si="1"/>
        <v>2</v>
      </c>
      <c r="F60" s="24" t="str">
        <f t="shared" si="2"/>
        <v>004</v>
      </c>
      <c r="G60" s="24" t="str">
        <f t="shared" si="3"/>
        <v>035</v>
      </c>
      <c r="H60" s="24" t="s">
        <v>46</v>
      </c>
      <c r="I60" s="25" t="s">
        <v>44</v>
      </c>
      <c r="J60" s="24">
        <v>720</v>
      </c>
      <c r="K60" s="56" t="s">
        <v>43</v>
      </c>
      <c r="L60" s="58">
        <v>1.9159729999999999</v>
      </c>
      <c r="M60" s="46">
        <v>1524.3158151004632</v>
      </c>
      <c r="N60" s="46">
        <v>2920.5479452054797</v>
      </c>
      <c r="O60" s="26" t="s">
        <v>44</v>
      </c>
      <c r="P60" s="152" t="s">
        <v>45</v>
      </c>
      <c r="Q60" s="5"/>
    </row>
    <row r="61" spans="1:17" ht="30.75">
      <c r="A61" s="4"/>
      <c r="B61" s="150" t="s">
        <v>42</v>
      </c>
      <c r="C61" s="24">
        <v>242005049</v>
      </c>
      <c r="D61" s="24" t="str">
        <f t="shared" si="0"/>
        <v>4</v>
      </c>
      <c r="E61" s="24" t="str">
        <f t="shared" si="1"/>
        <v>2</v>
      </c>
      <c r="F61" s="24" t="str">
        <f t="shared" si="2"/>
        <v>005</v>
      </c>
      <c r="G61" s="24" t="str">
        <f t="shared" si="3"/>
        <v>049</v>
      </c>
      <c r="H61" s="24" t="s">
        <v>4</v>
      </c>
      <c r="I61" s="25" t="s">
        <v>44</v>
      </c>
      <c r="J61" s="24">
        <v>925</v>
      </c>
      <c r="K61" s="56" t="s">
        <v>44</v>
      </c>
      <c r="L61" s="58">
        <v>31.809329000000002</v>
      </c>
      <c r="M61" s="46">
        <v>199.73463311766955</v>
      </c>
      <c r="N61" s="46">
        <v>6353.4246575342468</v>
      </c>
      <c r="O61" s="26" t="s">
        <v>44</v>
      </c>
      <c r="P61" s="152" t="s">
        <v>45</v>
      </c>
      <c r="Q61" s="5"/>
    </row>
    <row r="62" spans="1:17" ht="30.75">
      <c r="A62" s="4"/>
      <c r="B62" s="150" t="s">
        <v>42</v>
      </c>
      <c r="C62" s="24">
        <v>242004013</v>
      </c>
      <c r="D62" s="24" t="str">
        <f t="shared" si="0"/>
        <v>4</v>
      </c>
      <c r="E62" s="24" t="str">
        <f t="shared" si="1"/>
        <v>2</v>
      </c>
      <c r="F62" s="24" t="str">
        <f t="shared" si="2"/>
        <v>004</v>
      </c>
      <c r="G62" s="24" t="str">
        <f t="shared" si="3"/>
        <v>013</v>
      </c>
      <c r="H62" s="24" t="s">
        <v>46</v>
      </c>
      <c r="I62" s="25" t="s">
        <v>44</v>
      </c>
      <c r="J62" s="24">
        <v>120</v>
      </c>
      <c r="K62" s="56" t="s">
        <v>43</v>
      </c>
      <c r="L62" s="58">
        <v>1.2607409999999999</v>
      </c>
      <c r="M62" s="46">
        <v>5032.9175298114797</v>
      </c>
      <c r="N62" s="46">
        <v>6345.2054794520545</v>
      </c>
      <c r="O62" s="26" t="s">
        <v>44</v>
      </c>
      <c r="P62" s="152" t="s">
        <v>45</v>
      </c>
      <c r="Q62" s="5"/>
    </row>
    <row r="63" spans="1:17" ht="30.75">
      <c r="A63" s="4"/>
      <c r="B63" s="150" t="s">
        <v>42</v>
      </c>
      <c r="C63" s="24">
        <v>242005036</v>
      </c>
      <c r="D63" s="24" t="str">
        <f t="shared" si="0"/>
        <v>4</v>
      </c>
      <c r="E63" s="24" t="str">
        <f t="shared" si="1"/>
        <v>2</v>
      </c>
      <c r="F63" s="24" t="str">
        <f t="shared" si="2"/>
        <v>005</v>
      </c>
      <c r="G63" s="24" t="str">
        <f t="shared" si="3"/>
        <v>036</v>
      </c>
      <c r="H63" s="24" t="s">
        <v>4</v>
      </c>
      <c r="I63" s="25" t="s">
        <v>44</v>
      </c>
      <c r="J63" s="24">
        <v>500</v>
      </c>
      <c r="K63" s="56" t="s">
        <v>44</v>
      </c>
      <c r="L63" s="58">
        <v>2.139284</v>
      </c>
      <c r="M63" s="46">
        <v>2932.7441343644541</v>
      </c>
      <c r="N63" s="46">
        <v>6273.9726027397264</v>
      </c>
      <c r="O63" s="26" t="s">
        <v>44</v>
      </c>
      <c r="P63" s="152" t="s">
        <v>45</v>
      </c>
      <c r="Q63" s="5"/>
    </row>
    <row r="64" spans="1:17" ht="30.75">
      <c r="A64" s="4"/>
      <c r="B64" s="150" t="s">
        <v>42</v>
      </c>
      <c r="C64" s="24">
        <v>242008009</v>
      </c>
      <c r="D64" s="24" t="str">
        <f t="shared" si="0"/>
        <v>4</v>
      </c>
      <c r="E64" s="24" t="str">
        <f t="shared" si="1"/>
        <v>2</v>
      </c>
      <c r="F64" s="24" t="str">
        <f t="shared" si="2"/>
        <v>008</v>
      </c>
      <c r="G64" s="24" t="str">
        <f t="shared" si="3"/>
        <v>009</v>
      </c>
      <c r="H64" s="24" t="s">
        <v>4</v>
      </c>
      <c r="I64" s="25" t="s">
        <v>44</v>
      </c>
      <c r="J64" s="24">
        <v>500</v>
      </c>
      <c r="K64" s="56" t="s">
        <v>44</v>
      </c>
      <c r="L64" s="58">
        <v>4.0009059999999996</v>
      </c>
      <c r="M64" s="46">
        <v>1430.4979100315973</v>
      </c>
      <c r="N64" s="46">
        <v>5723.2876712328771</v>
      </c>
      <c r="O64" s="26" t="s">
        <v>44</v>
      </c>
      <c r="P64" s="152" t="s">
        <v>45</v>
      </c>
      <c r="Q64" s="5"/>
    </row>
    <row r="65" spans="1:17" ht="30.75">
      <c r="A65" s="4"/>
      <c r="B65" s="150" t="s">
        <v>42</v>
      </c>
      <c r="C65" s="24">
        <v>242010032</v>
      </c>
      <c r="D65" s="24" t="str">
        <f t="shared" si="0"/>
        <v>4</v>
      </c>
      <c r="E65" s="24" t="str">
        <f t="shared" si="1"/>
        <v>2</v>
      </c>
      <c r="F65" s="24" t="str">
        <f t="shared" si="2"/>
        <v>010</v>
      </c>
      <c r="G65" s="24" t="str">
        <f t="shared" si="3"/>
        <v>032</v>
      </c>
      <c r="H65" s="24" t="s">
        <v>47</v>
      </c>
      <c r="I65" s="25" t="s">
        <v>44</v>
      </c>
      <c r="J65" s="24">
        <v>720</v>
      </c>
      <c r="K65" s="56" t="s">
        <v>44</v>
      </c>
      <c r="L65" s="58">
        <v>1.6505799999999999</v>
      </c>
      <c r="M65" s="46">
        <v>3631.7661355070372</v>
      </c>
      <c r="N65" s="46">
        <v>5994.5205479452052</v>
      </c>
      <c r="O65" s="26" t="s">
        <v>44</v>
      </c>
      <c r="P65" s="152" t="s">
        <v>45</v>
      </c>
      <c r="Q65" s="5"/>
    </row>
    <row r="66" spans="1:17" ht="30.75">
      <c r="A66" s="4"/>
      <c r="B66" s="150" t="s">
        <v>42</v>
      </c>
      <c r="C66" s="24">
        <v>242005002</v>
      </c>
      <c r="D66" s="24" t="str">
        <f t="shared" si="0"/>
        <v>4</v>
      </c>
      <c r="E66" s="24" t="str">
        <f t="shared" si="1"/>
        <v>2</v>
      </c>
      <c r="F66" s="24" t="str">
        <f t="shared" si="2"/>
        <v>005</v>
      </c>
      <c r="G66" s="24" t="str">
        <f t="shared" si="3"/>
        <v>002</v>
      </c>
      <c r="H66" s="24" t="s">
        <v>4</v>
      </c>
      <c r="I66" s="25" t="s">
        <v>44</v>
      </c>
      <c r="J66" s="24">
        <v>500</v>
      </c>
      <c r="K66" s="56" t="s">
        <v>43</v>
      </c>
      <c r="L66" s="58">
        <v>2.827556</v>
      </c>
      <c r="M66" s="46">
        <v>2021.2043521510043</v>
      </c>
      <c r="N66" s="46">
        <v>5715.0684931506848</v>
      </c>
      <c r="O66" s="26" t="s">
        <v>44</v>
      </c>
      <c r="P66" s="152" t="s">
        <v>45</v>
      </c>
      <c r="Q66" s="5"/>
    </row>
    <row r="67" spans="1:17" ht="30.75">
      <c r="A67" s="4"/>
      <c r="B67" s="150" t="s">
        <v>42</v>
      </c>
      <c r="C67" s="24">
        <v>242005019</v>
      </c>
      <c r="D67" s="24" t="str">
        <f t="shared" si="0"/>
        <v>4</v>
      </c>
      <c r="E67" s="24" t="str">
        <f t="shared" si="1"/>
        <v>2</v>
      </c>
      <c r="F67" s="24" t="str">
        <f t="shared" si="2"/>
        <v>005</v>
      </c>
      <c r="G67" s="24" t="str">
        <f t="shared" si="3"/>
        <v>019</v>
      </c>
      <c r="H67" s="24" t="s">
        <v>4</v>
      </c>
      <c r="I67" s="25" t="s">
        <v>44</v>
      </c>
      <c r="J67" s="24">
        <v>500</v>
      </c>
      <c r="K67" s="56" t="s">
        <v>44</v>
      </c>
      <c r="L67" s="58">
        <v>2.1159029999999999</v>
      </c>
      <c r="M67" s="46">
        <v>2656.9827672720248</v>
      </c>
      <c r="N67" s="46">
        <v>5621.9178082191784</v>
      </c>
      <c r="O67" s="26" t="s">
        <v>44</v>
      </c>
      <c r="P67" s="152" t="s">
        <v>45</v>
      </c>
      <c r="Q67" s="5"/>
    </row>
    <row r="68" spans="1:17" ht="30.75">
      <c r="A68" s="4"/>
      <c r="B68" s="150" t="s">
        <v>42</v>
      </c>
      <c r="C68" s="24">
        <v>242004004</v>
      </c>
      <c r="D68" s="24" t="str">
        <f t="shared" si="0"/>
        <v>4</v>
      </c>
      <c r="E68" s="24" t="str">
        <f t="shared" si="1"/>
        <v>2</v>
      </c>
      <c r="F68" s="24" t="str">
        <f t="shared" si="2"/>
        <v>004</v>
      </c>
      <c r="G68" s="24" t="str">
        <f t="shared" si="3"/>
        <v>004</v>
      </c>
      <c r="H68" s="24" t="s">
        <v>46</v>
      </c>
      <c r="I68" s="25" t="s">
        <v>44</v>
      </c>
      <c r="J68" s="24">
        <v>120</v>
      </c>
      <c r="K68" s="56" t="s">
        <v>43</v>
      </c>
      <c r="L68" s="58">
        <v>0.61864399999999997</v>
      </c>
      <c r="M68" s="46">
        <v>5677.4635608254312</v>
      </c>
      <c r="N68" s="46">
        <v>3512.3287671232879</v>
      </c>
      <c r="O68" s="26" t="s">
        <v>44</v>
      </c>
      <c r="P68" s="152" t="s">
        <v>45</v>
      </c>
      <c r="Q68" s="5"/>
    </row>
    <row r="69" spans="1:17" ht="30.75">
      <c r="A69" s="4"/>
      <c r="B69" s="150" t="s">
        <v>42</v>
      </c>
      <c r="C69" s="24">
        <v>242010021</v>
      </c>
      <c r="D69" s="24" t="str">
        <f t="shared" si="0"/>
        <v>4</v>
      </c>
      <c r="E69" s="24" t="str">
        <f t="shared" si="1"/>
        <v>2</v>
      </c>
      <c r="F69" s="24" t="str">
        <f t="shared" si="2"/>
        <v>010</v>
      </c>
      <c r="G69" s="24" t="str">
        <f t="shared" si="3"/>
        <v>021</v>
      </c>
      <c r="H69" s="24" t="s">
        <v>47</v>
      </c>
      <c r="I69" s="25" t="s">
        <v>44</v>
      </c>
      <c r="J69" s="24">
        <v>720</v>
      </c>
      <c r="K69" s="56" t="s">
        <v>44</v>
      </c>
      <c r="L69" s="58">
        <v>1.518133</v>
      </c>
      <c r="M69" s="46">
        <v>3506.4699016705895</v>
      </c>
      <c r="N69" s="46">
        <v>5323.2876712328771</v>
      </c>
      <c r="O69" s="26" t="s">
        <v>44</v>
      </c>
      <c r="P69" s="152" t="s">
        <v>45</v>
      </c>
      <c r="Q69" s="5"/>
    </row>
    <row r="70" spans="1:17" ht="30.75">
      <c r="A70" s="4"/>
      <c r="B70" s="150" t="s">
        <v>42</v>
      </c>
      <c r="C70" s="24">
        <v>242005018</v>
      </c>
      <c r="D70" s="24" t="str">
        <f t="shared" si="0"/>
        <v>4</v>
      </c>
      <c r="E70" s="24" t="str">
        <f t="shared" si="1"/>
        <v>2</v>
      </c>
      <c r="F70" s="24" t="str">
        <f t="shared" si="2"/>
        <v>005</v>
      </c>
      <c r="G70" s="24" t="str">
        <f t="shared" si="3"/>
        <v>018</v>
      </c>
      <c r="H70" s="24" t="s">
        <v>4</v>
      </c>
      <c r="I70" s="25" t="s">
        <v>44</v>
      </c>
      <c r="J70" s="24">
        <v>500</v>
      </c>
      <c r="K70" s="56" t="s">
        <v>44</v>
      </c>
      <c r="L70" s="58">
        <v>2.1938610000000001</v>
      </c>
      <c r="M70" s="46">
        <v>2428.9447340955835</v>
      </c>
      <c r="N70" s="46">
        <v>5328.767123287671</v>
      </c>
      <c r="O70" s="26" t="s">
        <v>44</v>
      </c>
      <c r="P70" s="152" t="s">
        <v>45</v>
      </c>
      <c r="Q70" s="5"/>
    </row>
    <row r="71" spans="1:17" ht="30.75">
      <c r="A71" s="4"/>
      <c r="B71" s="150" t="s">
        <v>42</v>
      </c>
      <c r="C71" s="24">
        <v>242005065</v>
      </c>
      <c r="D71" s="24" t="str">
        <f t="shared" si="0"/>
        <v>4</v>
      </c>
      <c r="E71" s="24" t="str">
        <f t="shared" si="1"/>
        <v>2</v>
      </c>
      <c r="F71" s="24" t="str">
        <f t="shared" si="2"/>
        <v>005</v>
      </c>
      <c r="G71" s="24" t="str">
        <f t="shared" si="3"/>
        <v>065</v>
      </c>
      <c r="H71" s="24" t="s">
        <v>4</v>
      </c>
      <c r="I71" s="25" t="s">
        <v>44</v>
      </c>
      <c r="J71" s="24">
        <v>500</v>
      </c>
      <c r="K71" s="56" t="s">
        <v>44</v>
      </c>
      <c r="L71" s="58">
        <v>2.1641319999999999</v>
      </c>
      <c r="M71" s="46">
        <v>1477.3869033740098</v>
      </c>
      <c r="N71" s="46">
        <v>3197.2602739726026</v>
      </c>
      <c r="O71" s="26" t="s">
        <v>44</v>
      </c>
      <c r="P71" s="152" t="s">
        <v>45</v>
      </c>
      <c r="Q71" s="5"/>
    </row>
    <row r="72" spans="1:17" ht="30.75">
      <c r="A72" s="4"/>
      <c r="B72" s="150" t="s">
        <v>42</v>
      </c>
      <c r="C72" s="24">
        <v>242004053</v>
      </c>
      <c r="D72" s="24" t="str">
        <f t="shared" si="0"/>
        <v>4</v>
      </c>
      <c r="E72" s="24" t="str">
        <f t="shared" si="1"/>
        <v>2</v>
      </c>
      <c r="F72" s="24" t="str">
        <f t="shared" si="2"/>
        <v>004</v>
      </c>
      <c r="G72" s="24" t="str">
        <f t="shared" si="3"/>
        <v>053</v>
      </c>
      <c r="H72" s="24" t="s">
        <v>46</v>
      </c>
      <c r="I72" s="25" t="s">
        <v>44</v>
      </c>
      <c r="J72" s="24">
        <v>720</v>
      </c>
      <c r="K72" s="56" t="s">
        <v>43</v>
      </c>
      <c r="L72" s="58">
        <v>0.83431</v>
      </c>
      <c r="M72" s="46">
        <v>5359.1984714462596</v>
      </c>
      <c r="N72" s="46">
        <v>4471.232876712329</v>
      </c>
      <c r="O72" s="26" t="s">
        <v>44</v>
      </c>
      <c r="P72" s="152" t="s">
        <v>45</v>
      </c>
      <c r="Q72" s="5"/>
    </row>
    <row r="73" spans="1:17" ht="30.75">
      <c r="A73" s="4"/>
      <c r="B73" s="150" t="s">
        <v>42</v>
      </c>
      <c r="C73" s="24">
        <v>242009023</v>
      </c>
      <c r="D73" s="24" t="str">
        <f t="shared" si="0"/>
        <v>4</v>
      </c>
      <c r="E73" s="24" t="str">
        <f t="shared" si="1"/>
        <v>2</v>
      </c>
      <c r="F73" s="24" t="str">
        <f t="shared" si="2"/>
        <v>009</v>
      </c>
      <c r="G73" s="24" t="str">
        <f t="shared" si="3"/>
        <v>023</v>
      </c>
      <c r="H73" s="24" t="s">
        <v>4</v>
      </c>
      <c r="I73" s="25" t="s">
        <v>43</v>
      </c>
      <c r="J73" s="24">
        <v>500</v>
      </c>
      <c r="K73" s="56" t="s">
        <v>44</v>
      </c>
      <c r="L73" s="58">
        <v>25.030875000000002</v>
      </c>
      <c r="M73" s="46">
        <v>181.91232458051292</v>
      </c>
      <c r="N73" s="46">
        <v>4553.4246575342468</v>
      </c>
      <c r="O73" s="26" t="s">
        <v>44</v>
      </c>
      <c r="P73" s="152" t="s">
        <v>45</v>
      </c>
      <c r="Q73" s="5"/>
    </row>
    <row r="74" spans="1:17" ht="30.75">
      <c r="A74" s="4"/>
      <c r="B74" s="150" t="s">
        <v>42</v>
      </c>
      <c r="C74" s="24">
        <v>242008007</v>
      </c>
      <c r="D74" s="24" t="str">
        <f t="shared" si="0"/>
        <v>4</v>
      </c>
      <c r="E74" s="24" t="str">
        <f t="shared" si="1"/>
        <v>2</v>
      </c>
      <c r="F74" s="24" t="str">
        <f t="shared" si="2"/>
        <v>008</v>
      </c>
      <c r="G74" s="24" t="str">
        <f t="shared" si="3"/>
        <v>007</v>
      </c>
      <c r="H74" s="24" t="s">
        <v>4</v>
      </c>
      <c r="I74" s="25" t="s">
        <v>44</v>
      </c>
      <c r="J74" s="24">
        <v>500</v>
      </c>
      <c r="K74" s="56" t="s">
        <v>44</v>
      </c>
      <c r="L74" s="58">
        <v>4.1788990000000004</v>
      </c>
      <c r="M74" s="46">
        <v>1214.8444671113425</v>
      </c>
      <c r="N74" s="46">
        <v>5076.7123287671229</v>
      </c>
      <c r="O74" s="26" t="s">
        <v>44</v>
      </c>
      <c r="P74" s="152" t="s">
        <v>45</v>
      </c>
      <c r="Q74" s="5"/>
    </row>
    <row r="75" spans="1:17" ht="30.75">
      <c r="A75" s="4"/>
      <c r="B75" s="150" t="s">
        <v>42</v>
      </c>
      <c r="C75" s="24">
        <v>242009009</v>
      </c>
      <c r="D75" s="24" t="str">
        <f t="shared" si="0"/>
        <v>4</v>
      </c>
      <c r="E75" s="24" t="str">
        <f t="shared" si="1"/>
        <v>2</v>
      </c>
      <c r="F75" s="24" t="str">
        <f t="shared" si="2"/>
        <v>009</v>
      </c>
      <c r="G75" s="24" t="str">
        <f t="shared" si="3"/>
        <v>009</v>
      </c>
      <c r="H75" s="24" t="s">
        <v>4</v>
      </c>
      <c r="I75" s="25" t="s">
        <v>44</v>
      </c>
      <c r="J75" s="24">
        <v>500</v>
      </c>
      <c r="K75" s="56" t="s">
        <v>44</v>
      </c>
      <c r="L75" s="58">
        <v>7.9161250000000001</v>
      </c>
      <c r="M75" s="46">
        <v>619.16276751740259</v>
      </c>
      <c r="N75" s="46">
        <v>4901.3698630136987</v>
      </c>
      <c r="O75" s="26" t="s">
        <v>44</v>
      </c>
      <c r="P75" s="152" t="s">
        <v>45</v>
      </c>
      <c r="Q75" s="5"/>
    </row>
    <row r="76" spans="1:17" ht="30.75">
      <c r="A76" s="4"/>
      <c r="B76" s="150" t="s">
        <v>42</v>
      </c>
      <c r="C76" s="24">
        <v>242005008</v>
      </c>
      <c r="D76" s="24" t="str">
        <f t="shared" si="0"/>
        <v>4</v>
      </c>
      <c r="E76" s="24" t="str">
        <f t="shared" si="1"/>
        <v>2</v>
      </c>
      <c r="F76" s="24" t="str">
        <f t="shared" si="2"/>
        <v>005</v>
      </c>
      <c r="G76" s="24" t="str">
        <f t="shared" si="3"/>
        <v>008</v>
      </c>
      <c r="H76" s="24" t="s">
        <v>4</v>
      </c>
      <c r="I76" s="25" t="s">
        <v>44</v>
      </c>
      <c r="J76" s="24">
        <v>500</v>
      </c>
      <c r="K76" s="56" t="s">
        <v>44</v>
      </c>
      <c r="L76" s="58">
        <v>2.0122439999999999</v>
      </c>
      <c r="M76" s="46">
        <v>2020.5071674496405</v>
      </c>
      <c r="N76" s="46">
        <v>4065.7534246575342</v>
      </c>
      <c r="O76" s="26" t="s">
        <v>44</v>
      </c>
      <c r="P76" s="152" t="s">
        <v>45</v>
      </c>
      <c r="Q76" s="5"/>
    </row>
    <row r="77" spans="1:17" ht="30.75">
      <c r="A77" s="4"/>
      <c r="B77" s="150" t="s">
        <v>42</v>
      </c>
      <c r="C77" s="24">
        <v>242005066</v>
      </c>
      <c r="D77" s="24" t="str">
        <f t="shared" si="0"/>
        <v>4</v>
      </c>
      <c r="E77" s="24" t="str">
        <f t="shared" si="1"/>
        <v>2</v>
      </c>
      <c r="F77" s="24" t="str">
        <f t="shared" si="2"/>
        <v>005</v>
      </c>
      <c r="G77" s="24" t="str">
        <f t="shared" si="3"/>
        <v>066</v>
      </c>
      <c r="H77" s="24" t="s">
        <v>4</v>
      </c>
      <c r="I77" s="25" t="s">
        <v>44</v>
      </c>
      <c r="J77" s="24">
        <v>500</v>
      </c>
      <c r="K77" s="56" t="s">
        <v>44</v>
      </c>
      <c r="L77" s="58">
        <v>2.1201910000000002</v>
      </c>
      <c r="M77" s="46">
        <v>1895.667929064778</v>
      </c>
      <c r="N77" s="46">
        <v>4019.178082191781</v>
      </c>
      <c r="O77" s="26" t="s">
        <v>44</v>
      </c>
      <c r="P77" s="152" t="s">
        <v>45</v>
      </c>
      <c r="Q77" s="5"/>
    </row>
    <row r="78" spans="1:17" ht="30.75">
      <c r="A78" s="4"/>
      <c r="B78" s="150" t="s">
        <v>42</v>
      </c>
      <c r="C78" s="24">
        <v>242010001</v>
      </c>
      <c r="D78" s="24" t="str">
        <f t="shared" si="0"/>
        <v>4</v>
      </c>
      <c r="E78" s="24" t="str">
        <f t="shared" si="1"/>
        <v>2</v>
      </c>
      <c r="F78" s="24" t="str">
        <f t="shared" si="2"/>
        <v>010</v>
      </c>
      <c r="G78" s="24" t="str">
        <f t="shared" si="3"/>
        <v>001</v>
      </c>
      <c r="H78" s="24" t="s">
        <v>47</v>
      </c>
      <c r="I78" s="25" t="s">
        <v>44</v>
      </c>
      <c r="J78" s="24">
        <v>720</v>
      </c>
      <c r="K78" s="56" t="s">
        <v>44</v>
      </c>
      <c r="L78" s="58">
        <v>1.3031520000000001</v>
      </c>
      <c r="M78" s="46">
        <v>3479.4456635468969</v>
      </c>
      <c r="N78" s="46">
        <v>4534.2465753424658</v>
      </c>
      <c r="O78" s="26" t="s">
        <v>44</v>
      </c>
      <c r="P78" s="152" t="s">
        <v>45</v>
      </c>
      <c r="Q78" s="5"/>
    </row>
    <row r="79" spans="1:17" ht="30.75">
      <c r="A79" s="4"/>
      <c r="B79" s="150" t="s">
        <v>42</v>
      </c>
      <c r="C79" s="24">
        <v>242005015</v>
      </c>
      <c r="D79" s="24" t="str">
        <f t="shared" si="0"/>
        <v>4</v>
      </c>
      <c r="E79" s="24" t="str">
        <f t="shared" si="1"/>
        <v>2</v>
      </c>
      <c r="F79" s="24" t="str">
        <f t="shared" si="2"/>
        <v>005</v>
      </c>
      <c r="G79" s="24" t="str">
        <f t="shared" si="3"/>
        <v>015</v>
      </c>
      <c r="H79" s="24" t="s">
        <v>4</v>
      </c>
      <c r="I79" s="25" t="s">
        <v>44</v>
      </c>
      <c r="J79" s="24">
        <v>500</v>
      </c>
      <c r="K79" s="56" t="s">
        <v>44</v>
      </c>
      <c r="L79" s="58">
        <v>2.1077210000000002</v>
      </c>
      <c r="M79" s="46">
        <v>1947.1787722573793</v>
      </c>
      <c r="N79" s="46">
        <v>4104.1095890410961</v>
      </c>
      <c r="O79" s="26" t="s">
        <v>44</v>
      </c>
      <c r="P79" s="152" t="s">
        <v>45</v>
      </c>
      <c r="Q79" s="5"/>
    </row>
    <row r="80" spans="1:17" ht="30.75">
      <c r="A80" s="4"/>
      <c r="B80" s="150" t="s">
        <v>42</v>
      </c>
      <c r="C80" s="24">
        <v>242005096</v>
      </c>
      <c r="D80" s="24" t="str">
        <f t="shared" si="0"/>
        <v>4</v>
      </c>
      <c r="E80" s="24" t="str">
        <f t="shared" si="1"/>
        <v>2</v>
      </c>
      <c r="F80" s="24" t="str">
        <f t="shared" si="2"/>
        <v>005</v>
      </c>
      <c r="G80" s="24" t="str">
        <f t="shared" si="3"/>
        <v>096</v>
      </c>
      <c r="H80" s="24" t="s">
        <v>4</v>
      </c>
      <c r="I80" s="25" t="s">
        <v>43</v>
      </c>
      <c r="J80" s="24">
        <v>500</v>
      </c>
      <c r="K80" s="56" t="s">
        <v>43</v>
      </c>
      <c r="L80" s="58">
        <v>2.140355</v>
      </c>
      <c r="M80" s="46">
        <v>1674.2837724749477</v>
      </c>
      <c r="N80" s="46">
        <v>3583.5616438356165</v>
      </c>
      <c r="O80" s="26" t="s">
        <v>44</v>
      </c>
      <c r="P80" s="152" t="s">
        <v>45</v>
      </c>
      <c r="Q80" s="5"/>
    </row>
    <row r="81" spans="1:17" ht="30.75">
      <c r="A81" s="4"/>
      <c r="B81" s="150" t="s">
        <v>42</v>
      </c>
      <c r="C81" s="24">
        <v>242005021</v>
      </c>
      <c r="D81" s="24" t="str">
        <f t="shared" si="0"/>
        <v>4</v>
      </c>
      <c r="E81" s="24" t="str">
        <f t="shared" si="1"/>
        <v>2</v>
      </c>
      <c r="F81" s="24" t="str">
        <f t="shared" si="2"/>
        <v>005</v>
      </c>
      <c r="G81" s="24" t="str">
        <f t="shared" si="3"/>
        <v>021</v>
      </c>
      <c r="H81" s="24" t="s">
        <v>4</v>
      </c>
      <c r="I81" s="25" t="s">
        <v>44</v>
      </c>
      <c r="J81" s="24">
        <v>500</v>
      </c>
      <c r="K81" s="56" t="s">
        <v>44</v>
      </c>
      <c r="L81" s="58">
        <v>2.0259239999999998</v>
      </c>
      <c r="M81" s="46">
        <v>1774.262286218637</v>
      </c>
      <c r="N81" s="46">
        <v>3594.5205479452056</v>
      </c>
      <c r="O81" s="26" t="s">
        <v>44</v>
      </c>
      <c r="P81" s="152" t="s">
        <v>45</v>
      </c>
      <c r="Q81" s="5"/>
    </row>
    <row r="82" spans="1:17" ht="30.75">
      <c r="A82" s="4"/>
      <c r="B82" s="150" t="s">
        <v>42</v>
      </c>
      <c r="C82" s="24">
        <v>242005040</v>
      </c>
      <c r="D82" s="24" t="str">
        <f t="shared" si="0"/>
        <v>4</v>
      </c>
      <c r="E82" s="24" t="str">
        <f t="shared" si="1"/>
        <v>2</v>
      </c>
      <c r="F82" s="24" t="str">
        <f t="shared" si="2"/>
        <v>005</v>
      </c>
      <c r="G82" s="24" t="str">
        <f t="shared" si="3"/>
        <v>040</v>
      </c>
      <c r="H82" s="24" t="s">
        <v>4</v>
      </c>
      <c r="I82" s="25" t="s">
        <v>43</v>
      </c>
      <c r="J82" s="24">
        <v>500</v>
      </c>
      <c r="K82" s="56" t="s">
        <v>43</v>
      </c>
      <c r="L82" s="58">
        <v>2.005163</v>
      </c>
      <c r="M82" s="46">
        <v>1966.1572417926411</v>
      </c>
      <c r="N82" s="46">
        <v>3942.4657534246576</v>
      </c>
      <c r="O82" s="26" t="s">
        <v>44</v>
      </c>
      <c r="P82" s="152" t="s">
        <v>45</v>
      </c>
      <c r="Q82" s="5"/>
    </row>
    <row r="83" spans="1:17" ht="30.75">
      <c r="A83" s="4"/>
      <c r="B83" s="150" t="s">
        <v>42</v>
      </c>
      <c r="C83" s="24">
        <v>242005095</v>
      </c>
      <c r="D83" s="24" t="str">
        <f t="shared" ref="D83:D159" si="4">MID(C83,2,1)</f>
        <v>4</v>
      </c>
      <c r="E83" s="24" t="str">
        <f t="shared" ref="E83:E146" si="5">MID(C83,3,1)</f>
        <v>2</v>
      </c>
      <c r="F83" s="24" t="str">
        <f t="shared" ref="F83:F146" si="6">MID(C83,4,3)</f>
        <v>005</v>
      </c>
      <c r="G83" s="24" t="str">
        <f t="shared" ref="G83:G146" si="7">MID(C83,7,3)</f>
        <v>095</v>
      </c>
      <c r="H83" s="24" t="s">
        <v>4</v>
      </c>
      <c r="I83" s="25" t="s">
        <v>44</v>
      </c>
      <c r="J83" s="24">
        <v>999</v>
      </c>
      <c r="K83" s="56" t="s">
        <v>44</v>
      </c>
      <c r="L83" s="58">
        <v>6.8661380000000003</v>
      </c>
      <c r="M83" s="46">
        <v>604.51522114860632</v>
      </c>
      <c r="N83" s="46">
        <v>4150.6849315068494</v>
      </c>
      <c r="O83" s="26" t="s">
        <v>44</v>
      </c>
      <c r="P83" s="152" t="s">
        <v>45</v>
      </c>
      <c r="Q83" s="5"/>
    </row>
    <row r="84" spans="1:17" ht="30.75">
      <c r="A84" s="4"/>
      <c r="B84" s="150" t="s">
        <v>42</v>
      </c>
      <c r="C84" s="24">
        <v>242008021</v>
      </c>
      <c r="D84" s="24" t="str">
        <f t="shared" si="4"/>
        <v>4</v>
      </c>
      <c r="E84" s="24" t="str">
        <f t="shared" si="5"/>
        <v>2</v>
      </c>
      <c r="F84" s="24" t="str">
        <f t="shared" si="6"/>
        <v>008</v>
      </c>
      <c r="G84" s="24" t="str">
        <f t="shared" si="7"/>
        <v>021</v>
      </c>
      <c r="H84" s="24" t="s">
        <v>4</v>
      </c>
      <c r="I84" s="25" t="s">
        <v>44</v>
      </c>
      <c r="J84" s="24">
        <v>500</v>
      </c>
      <c r="K84" s="56" t="s">
        <v>44</v>
      </c>
      <c r="L84" s="58">
        <v>3.5100920000000002</v>
      </c>
      <c r="M84" s="46">
        <v>989.70984314363432</v>
      </c>
      <c r="N84" s="46">
        <v>3473.972602739726</v>
      </c>
      <c r="O84" s="26" t="s">
        <v>44</v>
      </c>
      <c r="P84" s="152" t="s">
        <v>45</v>
      </c>
      <c r="Q84" s="5"/>
    </row>
    <row r="85" spans="1:17" ht="30.75">
      <c r="A85" s="4"/>
      <c r="B85" s="150" t="s">
        <v>42</v>
      </c>
      <c r="C85" s="24">
        <v>242005024</v>
      </c>
      <c r="D85" s="24" t="str">
        <f t="shared" si="4"/>
        <v>4</v>
      </c>
      <c r="E85" s="24" t="str">
        <f t="shared" si="5"/>
        <v>2</v>
      </c>
      <c r="F85" s="24" t="str">
        <f t="shared" si="6"/>
        <v>005</v>
      </c>
      <c r="G85" s="24" t="str">
        <f t="shared" si="7"/>
        <v>024</v>
      </c>
      <c r="H85" s="24" t="s">
        <v>4</v>
      </c>
      <c r="I85" s="25" t="s">
        <v>44</v>
      </c>
      <c r="J85" s="24">
        <v>500</v>
      </c>
      <c r="K85" s="56" t="s">
        <v>44</v>
      </c>
      <c r="L85" s="58">
        <v>2.5289790000000001</v>
      </c>
      <c r="M85" s="46">
        <v>1567.5826337995829</v>
      </c>
      <c r="N85" s="46">
        <v>3964.3835616438355</v>
      </c>
      <c r="O85" s="26" t="s">
        <v>44</v>
      </c>
      <c r="P85" s="152" t="s">
        <v>45</v>
      </c>
      <c r="Q85" s="5"/>
    </row>
    <row r="86" spans="1:17" ht="30.75">
      <c r="A86" s="4"/>
      <c r="B86" s="150" t="s">
        <v>42</v>
      </c>
      <c r="C86" s="24">
        <v>242008018</v>
      </c>
      <c r="D86" s="24" t="str">
        <f t="shared" si="4"/>
        <v>4</v>
      </c>
      <c r="E86" s="24" t="str">
        <f t="shared" si="5"/>
        <v>2</v>
      </c>
      <c r="F86" s="24" t="str">
        <f t="shared" si="6"/>
        <v>008</v>
      </c>
      <c r="G86" s="24" t="str">
        <f t="shared" si="7"/>
        <v>018</v>
      </c>
      <c r="H86" s="24" t="s">
        <v>4</v>
      </c>
      <c r="I86" s="25" t="s">
        <v>44</v>
      </c>
      <c r="J86" s="24">
        <v>500</v>
      </c>
      <c r="K86" s="56" t="s">
        <v>44</v>
      </c>
      <c r="L86" s="58">
        <v>5.5879989999999999</v>
      </c>
      <c r="M86" s="46">
        <v>721.7031914874658</v>
      </c>
      <c r="N86" s="46">
        <v>4032.8767123287671</v>
      </c>
      <c r="O86" s="26" t="s">
        <v>44</v>
      </c>
      <c r="P86" s="152" t="s">
        <v>45</v>
      </c>
      <c r="Q86" s="5"/>
    </row>
    <row r="87" spans="1:17" ht="30.75">
      <c r="A87" s="4"/>
      <c r="B87" s="150" t="s">
        <v>42</v>
      </c>
      <c r="C87" s="24">
        <v>242010002</v>
      </c>
      <c r="D87" s="24" t="str">
        <f t="shared" si="4"/>
        <v>4</v>
      </c>
      <c r="E87" s="24" t="str">
        <f t="shared" si="5"/>
        <v>2</v>
      </c>
      <c r="F87" s="24" t="str">
        <f t="shared" si="6"/>
        <v>010</v>
      </c>
      <c r="G87" s="24" t="str">
        <f t="shared" si="7"/>
        <v>002</v>
      </c>
      <c r="H87" s="24" t="s">
        <v>47</v>
      </c>
      <c r="I87" s="25" t="s">
        <v>44</v>
      </c>
      <c r="J87" s="24">
        <v>720</v>
      </c>
      <c r="K87" s="56" t="s">
        <v>44</v>
      </c>
      <c r="L87" s="58">
        <v>1.0198400000000001</v>
      </c>
      <c r="M87" s="46">
        <v>2686.4273095752865</v>
      </c>
      <c r="N87" s="46">
        <v>2739.7260273972602</v>
      </c>
      <c r="O87" s="26" t="s">
        <v>44</v>
      </c>
      <c r="P87" s="152" t="s">
        <v>45</v>
      </c>
      <c r="Q87" s="5"/>
    </row>
    <row r="88" spans="1:17" ht="30.75">
      <c r="A88" s="4"/>
      <c r="B88" s="150" t="s">
        <v>42</v>
      </c>
      <c r="C88" s="24">
        <v>242004002</v>
      </c>
      <c r="D88" s="24" t="str">
        <f t="shared" si="4"/>
        <v>4</v>
      </c>
      <c r="E88" s="24" t="str">
        <f t="shared" si="5"/>
        <v>2</v>
      </c>
      <c r="F88" s="24" t="str">
        <f t="shared" si="6"/>
        <v>004</v>
      </c>
      <c r="G88" s="24" t="str">
        <f t="shared" si="7"/>
        <v>002</v>
      </c>
      <c r="H88" s="24" t="s">
        <v>46</v>
      </c>
      <c r="I88" s="25" t="s">
        <v>44</v>
      </c>
      <c r="J88" s="24">
        <v>120</v>
      </c>
      <c r="K88" s="56" t="s">
        <v>43</v>
      </c>
      <c r="L88" s="58">
        <v>1.4539029999999999</v>
      </c>
      <c r="M88" s="46">
        <v>2251.8507787243893</v>
      </c>
      <c r="N88" s="46">
        <v>3273.972602739726</v>
      </c>
      <c r="O88" s="26" t="s">
        <v>44</v>
      </c>
      <c r="P88" s="152" t="s">
        <v>45</v>
      </c>
      <c r="Q88" s="5"/>
    </row>
    <row r="89" spans="1:17" ht="30.75">
      <c r="A89" s="4"/>
      <c r="B89" s="150" t="s">
        <v>42</v>
      </c>
      <c r="C89" s="24">
        <v>242005060</v>
      </c>
      <c r="D89" s="24" t="str">
        <f t="shared" si="4"/>
        <v>4</v>
      </c>
      <c r="E89" s="24" t="str">
        <f t="shared" si="5"/>
        <v>2</v>
      </c>
      <c r="F89" s="24" t="str">
        <f t="shared" si="6"/>
        <v>005</v>
      </c>
      <c r="G89" s="24" t="str">
        <f t="shared" si="7"/>
        <v>060</v>
      </c>
      <c r="H89" s="24" t="s">
        <v>4</v>
      </c>
      <c r="I89" s="25" t="s">
        <v>44</v>
      </c>
      <c r="J89" s="24">
        <v>500</v>
      </c>
      <c r="K89" s="56" t="s">
        <v>44</v>
      </c>
      <c r="L89" s="58">
        <v>2.1058669999999999</v>
      </c>
      <c r="M89" s="46">
        <v>1480.5342498733692</v>
      </c>
      <c r="N89" s="46">
        <v>3117.8082191780823</v>
      </c>
      <c r="O89" s="26" t="s">
        <v>44</v>
      </c>
      <c r="P89" s="152" t="s">
        <v>45</v>
      </c>
      <c r="Q89" s="5"/>
    </row>
    <row r="90" spans="1:17" ht="30.75">
      <c r="A90" s="4"/>
      <c r="B90" s="150" t="s">
        <v>42</v>
      </c>
      <c r="C90" s="24">
        <v>242005035</v>
      </c>
      <c r="D90" s="24" t="str">
        <f t="shared" si="4"/>
        <v>4</v>
      </c>
      <c r="E90" s="24" t="str">
        <f t="shared" si="5"/>
        <v>2</v>
      </c>
      <c r="F90" s="24" t="str">
        <f t="shared" si="6"/>
        <v>005</v>
      </c>
      <c r="G90" s="24" t="str">
        <f t="shared" si="7"/>
        <v>035</v>
      </c>
      <c r="H90" s="24" t="s">
        <v>4</v>
      </c>
      <c r="I90" s="25" t="s">
        <v>44</v>
      </c>
      <c r="J90" s="24">
        <v>500</v>
      </c>
      <c r="K90" s="56" t="s">
        <v>44</v>
      </c>
      <c r="L90" s="58">
        <v>2.177184</v>
      </c>
      <c r="M90" s="46">
        <v>1418.1948943574416</v>
      </c>
      <c r="N90" s="46">
        <v>3087.6712328767121</v>
      </c>
      <c r="O90" s="26" t="s">
        <v>44</v>
      </c>
      <c r="P90" s="152" t="s">
        <v>45</v>
      </c>
      <c r="Q90" s="5"/>
    </row>
    <row r="91" spans="1:17" ht="30.75">
      <c r="A91" s="4"/>
      <c r="B91" s="150" t="s">
        <v>42</v>
      </c>
      <c r="C91" s="24">
        <v>242004006</v>
      </c>
      <c r="D91" s="24" t="str">
        <f t="shared" si="4"/>
        <v>4</v>
      </c>
      <c r="E91" s="24" t="str">
        <f t="shared" si="5"/>
        <v>2</v>
      </c>
      <c r="F91" s="24" t="str">
        <f t="shared" si="6"/>
        <v>004</v>
      </c>
      <c r="G91" s="24" t="str">
        <f t="shared" si="7"/>
        <v>006</v>
      </c>
      <c r="H91" s="24" t="s">
        <v>46</v>
      </c>
      <c r="I91" s="25" t="s">
        <v>44</v>
      </c>
      <c r="J91" s="24">
        <v>120</v>
      </c>
      <c r="K91" s="56" t="s">
        <v>43</v>
      </c>
      <c r="L91" s="58">
        <v>1.254739</v>
      </c>
      <c r="M91" s="46">
        <v>2476.0920917166782</v>
      </c>
      <c r="N91" s="46">
        <v>3106.8493150684931</v>
      </c>
      <c r="O91" s="26" t="s">
        <v>44</v>
      </c>
      <c r="P91" s="152" t="s">
        <v>45</v>
      </c>
      <c r="Q91" s="5"/>
    </row>
    <row r="92" spans="1:17" ht="30.75">
      <c r="A92" s="4"/>
      <c r="B92" s="150" t="s">
        <v>42</v>
      </c>
      <c r="C92" s="24">
        <v>242009013</v>
      </c>
      <c r="D92" s="24" t="str">
        <f t="shared" si="4"/>
        <v>4</v>
      </c>
      <c r="E92" s="24" t="str">
        <f t="shared" si="5"/>
        <v>2</v>
      </c>
      <c r="F92" s="24" t="str">
        <f t="shared" si="6"/>
        <v>009</v>
      </c>
      <c r="G92" s="24" t="str">
        <f t="shared" si="7"/>
        <v>013</v>
      </c>
      <c r="H92" s="24" t="s">
        <v>4</v>
      </c>
      <c r="I92" s="25" t="s">
        <v>44</v>
      </c>
      <c r="J92" s="24">
        <v>500</v>
      </c>
      <c r="K92" s="56" t="s">
        <v>44</v>
      </c>
      <c r="L92" s="58">
        <v>4.0602799999999997</v>
      </c>
      <c r="M92" s="46">
        <v>794.19585207093496</v>
      </c>
      <c r="N92" s="46">
        <v>3224.6575342465753</v>
      </c>
      <c r="O92" s="26" t="s">
        <v>44</v>
      </c>
      <c r="P92" s="152" t="s">
        <v>45</v>
      </c>
      <c r="Q92" s="5"/>
    </row>
    <row r="93" spans="1:17" ht="30.75">
      <c r="A93" s="4"/>
      <c r="B93" s="150" t="s">
        <v>42</v>
      </c>
      <c r="C93" s="24">
        <v>242010026</v>
      </c>
      <c r="D93" s="24" t="str">
        <f t="shared" si="4"/>
        <v>4</v>
      </c>
      <c r="E93" s="24" t="str">
        <f t="shared" si="5"/>
        <v>2</v>
      </c>
      <c r="F93" s="24" t="str">
        <f t="shared" si="6"/>
        <v>010</v>
      </c>
      <c r="G93" s="24" t="str">
        <f t="shared" si="7"/>
        <v>026</v>
      </c>
      <c r="H93" s="24" t="s">
        <v>47</v>
      </c>
      <c r="I93" s="25" t="s">
        <v>44</v>
      </c>
      <c r="J93" s="24">
        <v>720</v>
      </c>
      <c r="K93" s="56" t="s">
        <v>44</v>
      </c>
      <c r="L93" s="58">
        <v>1.296451</v>
      </c>
      <c r="M93" s="46">
        <v>2464.0503558909713</v>
      </c>
      <c r="N93" s="46">
        <v>3194.5205479452056</v>
      </c>
      <c r="O93" s="26" t="s">
        <v>44</v>
      </c>
      <c r="P93" s="152" t="s">
        <v>45</v>
      </c>
      <c r="Q93" s="5"/>
    </row>
    <row r="94" spans="1:17" ht="30.75">
      <c r="A94" s="4"/>
      <c r="B94" s="150" t="s">
        <v>42</v>
      </c>
      <c r="C94" s="24">
        <v>242009018</v>
      </c>
      <c r="D94" s="24" t="str">
        <f t="shared" si="4"/>
        <v>4</v>
      </c>
      <c r="E94" s="24" t="str">
        <f t="shared" si="5"/>
        <v>2</v>
      </c>
      <c r="F94" s="24" t="str">
        <f t="shared" si="6"/>
        <v>009</v>
      </c>
      <c r="G94" s="24" t="str">
        <f t="shared" si="7"/>
        <v>018</v>
      </c>
      <c r="H94" s="24" t="s">
        <v>4</v>
      </c>
      <c r="I94" s="25" t="s">
        <v>44</v>
      </c>
      <c r="J94" s="24">
        <v>500</v>
      </c>
      <c r="K94" s="56" t="s">
        <v>44</v>
      </c>
      <c r="L94" s="58">
        <v>5.9675240000000001</v>
      </c>
      <c r="M94" s="46">
        <v>424.21393685472708</v>
      </c>
      <c r="N94" s="46">
        <v>2531.5068493150684</v>
      </c>
      <c r="O94" s="26" t="s">
        <v>44</v>
      </c>
      <c r="P94" s="152" t="s">
        <v>45</v>
      </c>
      <c r="Q94" s="5"/>
    </row>
    <row r="95" spans="1:17" ht="30.75">
      <c r="A95" s="4"/>
      <c r="B95" s="150" t="s">
        <v>42</v>
      </c>
      <c r="C95" s="24">
        <v>242005026</v>
      </c>
      <c r="D95" s="24" t="str">
        <f t="shared" si="4"/>
        <v>4</v>
      </c>
      <c r="E95" s="24" t="str">
        <f t="shared" si="5"/>
        <v>2</v>
      </c>
      <c r="F95" s="24" t="str">
        <f t="shared" si="6"/>
        <v>005</v>
      </c>
      <c r="G95" s="24" t="str">
        <f t="shared" si="7"/>
        <v>026</v>
      </c>
      <c r="H95" s="24" t="s">
        <v>4</v>
      </c>
      <c r="I95" s="25" t="s">
        <v>44</v>
      </c>
      <c r="J95" s="24">
        <v>500</v>
      </c>
      <c r="K95" s="56" t="s">
        <v>44</v>
      </c>
      <c r="L95" s="58">
        <v>3.5825710000000002</v>
      </c>
      <c r="M95" s="46">
        <v>870.27115978387644</v>
      </c>
      <c r="N95" s="46">
        <v>3117.8082191780823</v>
      </c>
      <c r="O95" s="26" t="s">
        <v>44</v>
      </c>
      <c r="P95" s="152" t="s">
        <v>45</v>
      </c>
      <c r="Q95" s="5"/>
    </row>
    <row r="96" spans="1:17" ht="30.75">
      <c r="A96" s="4"/>
      <c r="B96" s="150" t="s">
        <v>42</v>
      </c>
      <c r="C96" s="24">
        <v>242010022</v>
      </c>
      <c r="D96" s="24" t="str">
        <f t="shared" si="4"/>
        <v>4</v>
      </c>
      <c r="E96" s="24" t="str">
        <f t="shared" si="5"/>
        <v>2</v>
      </c>
      <c r="F96" s="24" t="str">
        <f t="shared" si="6"/>
        <v>010</v>
      </c>
      <c r="G96" s="24" t="str">
        <f t="shared" si="7"/>
        <v>022</v>
      </c>
      <c r="H96" s="24" t="s">
        <v>4</v>
      </c>
      <c r="I96" s="25" t="s">
        <v>44</v>
      </c>
      <c r="J96" s="24">
        <v>720</v>
      </c>
      <c r="K96" s="56" t="s">
        <v>44</v>
      </c>
      <c r="L96" s="58">
        <v>1.6668050000000001</v>
      </c>
      <c r="M96" s="46">
        <v>1827.7934986190664</v>
      </c>
      <c r="N96" s="46">
        <v>3046.5753424657532</v>
      </c>
      <c r="O96" s="26" t="s">
        <v>44</v>
      </c>
      <c r="P96" s="152" t="s">
        <v>45</v>
      </c>
      <c r="Q96" s="5"/>
    </row>
    <row r="97" spans="1:17" ht="30.75">
      <c r="A97" s="4"/>
      <c r="B97" s="150" t="s">
        <v>42</v>
      </c>
      <c r="C97" s="24">
        <v>242005029</v>
      </c>
      <c r="D97" s="24" t="str">
        <f t="shared" si="4"/>
        <v>4</v>
      </c>
      <c r="E97" s="24" t="str">
        <f t="shared" si="5"/>
        <v>2</v>
      </c>
      <c r="F97" s="24" t="str">
        <f t="shared" si="6"/>
        <v>005</v>
      </c>
      <c r="G97" s="24" t="str">
        <f t="shared" si="7"/>
        <v>029</v>
      </c>
      <c r="H97" s="24" t="s">
        <v>4</v>
      </c>
      <c r="I97" s="25" t="s">
        <v>44</v>
      </c>
      <c r="J97" s="24">
        <v>500</v>
      </c>
      <c r="K97" s="56" t="s">
        <v>43</v>
      </c>
      <c r="L97" s="58">
        <v>3.2921019999999999</v>
      </c>
      <c r="M97" s="46">
        <v>712.37327380866543</v>
      </c>
      <c r="N97" s="46">
        <v>2345.205479452055</v>
      </c>
      <c r="O97" s="26" t="s">
        <v>44</v>
      </c>
      <c r="P97" s="152" t="s">
        <v>45</v>
      </c>
      <c r="Q97" s="5"/>
    </row>
    <row r="98" spans="1:17" ht="30.75">
      <c r="A98" s="4"/>
      <c r="B98" s="150" t="s">
        <v>42</v>
      </c>
      <c r="C98" s="24">
        <v>242004008</v>
      </c>
      <c r="D98" s="24" t="str">
        <f t="shared" si="4"/>
        <v>4</v>
      </c>
      <c r="E98" s="24" t="str">
        <f t="shared" si="5"/>
        <v>2</v>
      </c>
      <c r="F98" s="24" t="str">
        <f t="shared" si="6"/>
        <v>004</v>
      </c>
      <c r="G98" s="24" t="str">
        <f t="shared" si="7"/>
        <v>008</v>
      </c>
      <c r="H98" s="24" t="s">
        <v>46</v>
      </c>
      <c r="I98" s="25" t="s">
        <v>44</v>
      </c>
      <c r="J98" s="24">
        <v>120</v>
      </c>
      <c r="K98" s="56" t="s">
        <v>43</v>
      </c>
      <c r="L98" s="58">
        <v>1.0761529999999999</v>
      </c>
      <c r="M98" s="46">
        <v>2161.4281586914444</v>
      </c>
      <c r="N98" s="46">
        <v>2326.027397260274</v>
      </c>
      <c r="O98" s="26" t="s">
        <v>44</v>
      </c>
      <c r="P98" s="152" t="s">
        <v>45</v>
      </c>
      <c r="Q98" s="5"/>
    </row>
    <row r="99" spans="1:17" ht="15">
      <c r="A99" s="4"/>
      <c r="B99" s="150" t="s">
        <v>42</v>
      </c>
      <c r="C99" s="24">
        <v>242005063</v>
      </c>
      <c r="D99" s="24" t="str">
        <f t="shared" si="4"/>
        <v>4</v>
      </c>
      <c r="E99" s="24" t="str">
        <f t="shared" si="5"/>
        <v>2</v>
      </c>
      <c r="F99" s="24" t="str">
        <f t="shared" si="6"/>
        <v>005</v>
      </c>
      <c r="G99" s="24" t="str">
        <f t="shared" si="7"/>
        <v>063</v>
      </c>
      <c r="H99" s="24" t="s">
        <v>4</v>
      </c>
      <c r="I99" s="25" t="s">
        <v>44</v>
      </c>
      <c r="J99" s="24">
        <v>500</v>
      </c>
      <c r="K99" s="56" t="s">
        <v>44</v>
      </c>
      <c r="L99" s="58">
        <v>2.0474199999999998</v>
      </c>
      <c r="M99" s="46">
        <v>891.19845183038922</v>
      </c>
      <c r="N99" s="46">
        <v>1824.6575342465753</v>
      </c>
      <c r="O99" s="26" t="s">
        <v>44</v>
      </c>
      <c r="P99" s="152" t="s">
        <v>48</v>
      </c>
      <c r="Q99" s="5"/>
    </row>
    <row r="100" spans="1:17" ht="15">
      <c r="A100" s="4"/>
      <c r="B100" s="150" t="s">
        <v>42</v>
      </c>
      <c r="C100" s="24">
        <v>242005031</v>
      </c>
      <c r="D100" s="24" t="str">
        <f t="shared" si="4"/>
        <v>4</v>
      </c>
      <c r="E100" s="24" t="str">
        <f t="shared" si="5"/>
        <v>2</v>
      </c>
      <c r="F100" s="24" t="str">
        <f t="shared" si="6"/>
        <v>005</v>
      </c>
      <c r="G100" s="24" t="str">
        <f t="shared" si="7"/>
        <v>031</v>
      </c>
      <c r="H100" s="24" t="s">
        <v>4</v>
      </c>
      <c r="I100" s="25" t="s">
        <v>44</v>
      </c>
      <c r="J100" s="24">
        <v>500</v>
      </c>
      <c r="K100" s="56" t="s">
        <v>43</v>
      </c>
      <c r="L100" s="58">
        <v>2.3540390000000002</v>
      </c>
      <c r="M100" s="46">
        <v>910.12330442471739</v>
      </c>
      <c r="N100" s="46">
        <v>2142.4657534246576</v>
      </c>
      <c r="O100" s="26" t="s">
        <v>44</v>
      </c>
      <c r="P100" s="152" t="s">
        <v>48</v>
      </c>
      <c r="Q100" s="5"/>
    </row>
    <row r="101" spans="1:17" ht="15">
      <c r="A101" s="4"/>
      <c r="B101" s="150" t="s">
        <v>42</v>
      </c>
      <c r="C101" s="24">
        <v>242005022</v>
      </c>
      <c r="D101" s="24" t="str">
        <f t="shared" si="4"/>
        <v>4</v>
      </c>
      <c r="E101" s="24" t="str">
        <f t="shared" si="5"/>
        <v>2</v>
      </c>
      <c r="F101" s="24" t="str">
        <f t="shared" si="6"/>
        <v>005</v>
      </c>
      <c r="G101" s="24" t="str">
        <f t="shared" si="7"/>
        <v>022</v>
      </c>
      <c r="H101" s="24" t="s">
        <v>4</v>
      </c>
      <c r="I101" s="25" t="s">
        <v>44</v>
      </c>
      <c r="J101" s="24">
        <v>500</v>
      </c>
      <c r="K101" s="56" t="s">
        <v>44</v>
      </c>
      <c r="L101" s="58">
        <v>3.989795</v>
      </c>
      <c r="M101" s="46">
        <v>637.24220252535724</v>
      </c>
      <c r="N101" s="46">
        <v>2542.4657534246576</v>
      </c>
      <c r="O101" s="26" t="s">
        <v>44</v>
      </c>
      <c r="P101" s="152" t="s">
        <v>48</v>
      </c>
      <c r="Q101" s="5"/>
    </row>
    <row r="102" spans="1:17" ht="15">
      <c r="A102" s="4"/>
      <c r="B102" s="150" t="s">
        <v>42</v>
      </c>
      <c r="C102" s="24">
        <v>242004028</v>
      </c>
      <c r="D102" s="24" t="str">
        <f t="shared" si="4"/>
        <v>4</v>
      </c>
      <c r="E102" s="24" t="str">
        <f t="shared" si="5"/>
        <v>2</v>
      </c>
      <c r="F102" s="24" t="str">
        <f t="shared" si="6"/>
        <v>004</v>
      </c>
      <c r="G102" s="24" t="str">
        <f t="shared" si="7"/>
        <v>028</v>
      </c>
      <c r="H102" s="24" t="s">
        <v>46</v>
      </c>
      <c r="I102" s="25" t="s">
        <v>44</v>
      </c>
      <c r="J102" s="24">
        <v>215</v>
      </c>
      <c r="K102" s="56" t="s">
        <v>43</v>
      </c>
      <c r="L102" s="58">
        <v>21.085291000000002</v>
      </c>
      <c r="M102" s="46">
        <v>111.35465028580596</v>
      </c>
      <c r="N102" s="46">
        <v>2347.9452054794519</v>
      </c>
      <c r="O102" s="26" t="s">
        <v>44</v>
      </c>
      <c r="P102" s="152" t="s">
        <v>48</v>
      </c>
      <c r="Q102" s="5"/>
    </row>
    <row r="103" spans="1:17" ht="15">
      <c r="A103" s="4"/>
      <c r="B103" s="150" t="s">
        <v>42</v>
      </c>
      <c r="C103" s="24">
        <v>242009017</v>
      </c>
      <c r="D103" s="24" t="str">
        <f t="shared" si="4"/>
        <v>4</v>
      </c>
      <c r="E103" s="24" t="str">
        <f t="shared" si="5"/>
        <v>2</v>
      </c>
      <c r="F103" s="24" t="str">
        <f t="shared" si="6"/>
        <v>009</v>
      </c>
      <c r="G103" s="24" t="str">
        <f t="shared" si="7"/>
        <v>017</v>
      </c>
      <c r="H103" s="24" t="s">
        <v>4</v>
      </c>
      <c r="I103" s="25" t="s">
        <v>44</v>
      </c>
      <c r="J103" s="24">
        <v>500</v>
      </c>
      <c r="K103" s="56" t="s">
        <v>44</v>
      </c>
      <c r="L103" s="58">
        <v>6.5668150000000001</v>
      </c>
      <c r="M103" s="46">
        <v>293.71424705700878</v>
      </c>
      <c r="N103" s="46">
        <v>1928.7671232876712</v>
      </c>
      <c r="O103" s="26" t="s">
        <v>44</v>
      </c>
      <c r="P103" s="152" t="s">
        <v>48</v>
      </c>
      <c r="Q103" s="5"/>
    </row>
    <row r="104" spans="1:17" ht="15">
      <c r="A104" s="4"/>
      <c r="B104" s="150" t="s">
        <v>42</v>
      </c>
      <c r="C104" s="24">
        <v>242005005</v>
      </c>
      <c r="D104" s="24" t="str">
        <f t="shared" si="4"/>
        <v>4</v>
      </c>
      <c r="E104" s="24" t="str">
        <f t="shared" si="5"/>
        <v>2</v>
      </c>
      <c r="F104" s="24" t="str">
        <f t="shared" si="6"/>
        <v>005</v>
      </c>
      <c r="G104" s="24" t="str">
        <f t="shared" si="7"/>
        <v>005</v>
      </c>
      <c r="H104" s="24" t="s">
        <v>4</v>
      </c>
      <c r="I104" s="25" t="s">
        <v>44</v>
      </c>
      <c r="J104" s="24">
        <v>500</v>
      </c>
      <c r="K104" s="56" t="s">
        <v>44</v>
      </c>
      <c r="L104" s="58">
        <v>2.0317750000000001</v>
      </c>
      <c r="M104" s="46">
        <v>1097.6298981439231</v>
      </c>
      <c r="N104" s="46">
        <v>2230.1369863013697</v>
      </c>
      <c r="O104" s="26" t="s">
        <v>44</v>
      </c>
      <c r="P104" s="152" t="s">
        <v>48</v>
      </c>
      <c r="Q104" s="5"/>
    </row>
    <row r="105" spans="1:17" ht="15">
      <c r="A105" s="4"/>
      <c r="B105" s="150" t="s">
        <v>42</v>
      </c>
      <c r="C105" s="24">
        <v>242004033</v>
      </c>
      <c r="D105" s="24" t="str">
        <f t="shared" si="4"/>
        <v>4</v>
      </c>
      <c r="E105" s="24" t="str">
        <f t="shared" si="5"/>
        <v>2</v>
      </c>
      <c r="F105" s="24" t="str">
        <f t="shared" si="6"/>
        <v>004</v>
      </c>
      <c r="G105" s="24" t="str">
        <f t="shared" si="7"/>
        <v>033</v>
      </c>
      <c r="H105" s="24" t="s">
        <v>46</v>
      </c>
      <c r="I105" s="25" t="s">
        <v>44</v>
      </c>
      <c r="J105" s="24">
        <v>820</v>
      </c>
      <c r="K105" s="56" t="s">
        <v>43</v>
      </c>
      <c r="L105" s="58">
        <v>1.87304</v>
      </c>
      <c r="M105" s="46">
        <v>1288.6530080174402</v>
      </c>
      <c r="N105" s="46">
        <v>2413.6986301369861</v>
      </c>
      <c r="O105" s="26" t="s">
        <v>44</v>
      </c>
      <c r="P105" s="152" t="s">
        <v>48</v>
      </c>
      <c r="Q105" s="5"/>
    </row>
    <row r="106" spans="1:17" ht="15">
      <c r="A106" s="4"/>
      <c r="B106" s="150" t="s">
        <v>42</v>
      </c>
      <c r="C106" s="24">
        <v>242005034</v>
      </c>
      <c r="D106" s="24" t="str">
        <f t="shared" si="4"/>
        <v>4</v>
      </c>
      <c r="E106" s="24" t="str">
        <f t="shared" si="5"/>
        <v>2</v>
      </c>
      <c r="F106" s="24" t="str">
        <f t="shared" si="6"/>
        <v>005</v>
      </c>
      <c r="G106" s="24" t="str">
        <f t="shared" si="7"/>
        <v>034</v>
      </c>
      <c r="H106" s="24" t="s">
        <v>4</v>
      </c>
      <c r="I106" s="25" t="s">
        <v>44</v>
      </c>
      <c r="J106" s="24">
        <v>500</v>
      </c>
      <c r="K106" s="56" t="s">
        <v>44</v>
      </c>
      <c r="L106" s="58">
        <v>2.011628</v>
      </c>
      <c r="M106" s="46">
        <v>1073.212397913054</v>
      </c>
      <c r="N106" s="46">
        <v>2158.9041095890411</v>
      </c>
      <c r="O106" s="26" t="s">
        <v>44</v>
      </c>
      <c r="P106" s="152" t="s">
        <v>48</v>
      </c>
      <c r="Q106" s="5"/>
    </row>
    <row r="107" spans="1:17" ht="15">
      <c r="A107" s="4"/>
      <c r="B107" s="150" t="s">
        <v>42</v>
      </c>
      <c r="C107" s="24">
        <v>242009011</v>
      </c>
      <c r="D107" s="24" t="str">
        <f t="shared" si="4"/>
        <v>4</v>
      </c>
      <c r="E107" s="24" t="str">
        <f t="shared" si="5"/>
        <v>2</v>
      </c>
      <c r="F107" s="24" t="str">
        <f t="shared" si="6"/>
        <v>009</v>
      </c>
      <c r="G107" s="24" t="str">
        <f t="shared" si="7"/>
        <v>011</v>
      </c>
      <c r="H107" s="24" t="s">
        <v>4</v>
      </c>
      <c r="I107" s="25" t="s">
        <v>44</v>
      </c>
      <c r="J107" s="24">
        <v>500</v>
      </c>
      <c r="K107" s="56" t="s">
        <v>44</v>
      </c>
      <c r="L107" s="58">
        <v>4.9892339999999997</v>
      </c>
      <c r="M107" s="46">
        <v>366.26810052885327</v>
      </c>
      <c r="N107" s="46">
        <v>1827.3972602739725</v>
      </c>
      <c r="O107" s="26" t="s">
        <v>44</v>
      </c>
      <c r="P107" s="152" t="s">
        <v>48</v>
      </c>
      <c r="Q107" s="5"/>
    </row>
    <row r="108" spans="1:17" ht="15">
      <c r="A108" s="4"/>
      <c r="B108" s="150" t="s">
        <v>42</v>
      </c>
      <c r="C108" s="24">
        <v>242009019</v>
      </c>
      <c r="D108" s="24" t="str">
        <f t="shared" si="4"/>
        <v>4</v>
      </c>
      <c r="E108" s="24" t="str">
        <f t="shared" si="5"/>
        <v>2</v>
      </c>
      <c r="F108" s="24" t="str">
        <f t="shared" si="6"/>
        <v>009</v>
      </c>
      <c r="G108" s="24" t="str">
        <f t="shared" si="7"/>
        <v>019</v>
      </c>
      <c r="H108" s="24" t="s">
        <v>4</v>
      </c>
      <c r="I108" s="25" t="s">
        <v>44</v>
      </c>
      <c r="J108" s="24">
        <v>500</v>
      </c>
      <c r="K108" s="56" t="s">
        <v>44</v>
      </c>
      <c r="L108" s="58">
        <v>5.8066469999999999</v>
      </c>
      <c r="M108" s="46">
        <v>361.41858407895319</v>
      </c>
      <c r="N108" s="46">
        <v>2098.6301369863013</v>
      </c>
      <c r="O108" s="26" t="s">
        <v>44</v>
      </c>
      <c r="P108" s="152" t="s">
        <v>48</v>
      </c>
      <c r="Q108" s="5"/>
    </row>
    <row r="109" spans="1:17" ht="15">
      <c r="A109" s="4"/>
      <c r="B109" s="150" t="s">
        <v>42</v>
      </c>
      <c r="C109" s="24">
        <v>242004005</v>
      </c>
      <c r="D109" s="24" t="str">
        <f t="shared" si="4"/>
        <v>4</v>
      </c>
      <c r="E109" s="24" t="str">
        <f t="shared" si="5"/>
        <v>2</v>
      </c>
      <c r="F109" s="24" t="str">
        <f t="shared" si="6"/>
        <v>004</v>
      </c>
      <c r="G109" s="24" t="str">
        <f t="shared" si="7"/>
        <v>005</v>
      </c>
      <c r="H109" s="24" t="s">
        <v>46</v>
      </c>
      <c r="I109" s="25" t="s">
        <v>44</v>
      </c>
      <c r="J109" s="24">
        <v>120</v>
      </c>
      <c r="K109" s="56" t="s">
        <v>43</v>
      </c>
      <c r="L109" s="58">
        <v>0.60159899999999999</v>
      </c>
      <c r="M109" s="46">
        <v>3005.6884703634678</v>
      </c>
      <c r="N109" s="46">
        <v>1808.2191780821918</v>
      </c>
      <c r="O109" s="26" t="s">
        <v>44</v>
      </c>
      <c r="P109" s="152" t="s">
        <v>48</v>
      </c>
      <c r="Q109" s="5"/>
    </row>
    <row r="110" spans="1:17" ht="15">
      <c r="A110" s="4"/>
      <c r="B110" s="150" t="s">
        <v>42</v>
      </c>
      <c r="C110" s="24">
        <v>242004007</v>
      </c>
      <c r="D110" s="24" t="str">
        <f t="shared" si="4"/>
        <v>4</v>
      </c>
      <c r="E110" s="24" t="str">
        <f t="shared" si="5"/>
        <v>2</v>
      </c>
      <c r="F110" s="24" t="str">
        <f t="shared" si="6"/>
        <v>004</v>
      </c>
      <c r="G110" s="24" t="str">
        <f t="shared" si="7"/>
        <v>007</v>
      </c>
      <c r="H110" s="24" t="s">
        <v>46</v>
      </c>
      <c r="I110" s="25" t="s">
        <v>44</v>
      </c>
      <c r="J110" s="24">
        <v>120</v>
      </c>
      <c r="K110" s="56" t="s">
        <v>43</v>
      </c>
      <c r="L110" s="58">
        <v>0.64971599999999996</v>
      </c>
      <c r="M110" s="46">
        <v>2032.5002696647143</v>
      </c>
      <c r="N110" s="46">
        <v>1320.5479452054794</v>
      </c>
      <c r="O110" s="26" t="s">
        <v>44</v>
      </c>
      <c r="P110" s="152" t="s">
        <v>48</v>
      </c>
      <c r="Q110" s="5"/>
    </row>
    <row r="111" spans="1:17" ht="15">
      <c r="A111" s="4"/>
      <c r="B111" s="150" t="s">
        <v>42</v>
      </c>
      <c r="C111" s="24">
        <v>242004046</v>
      </c>
      <c r="D111" s="24" t="str">
        <f t="shared" si="4"/>
        <v>4</v>
      </c>
      <c r="E111" s="24" t="str">
        <f t="shared" si="5"/>
        <v>2</v>
      </c>
      <c r="F111" s="24" t="str">
        <f t="shared" si="6"/>
        <v>004</v>
      </c>
      <c r="G111" s="24" t="str">
        <f t="shared" si="7"/>
        <v>046</v>
      </c>
      <c r="H111" s="24" t="s">
        <v>46</v>
      </c>
      <c r="I111" s="25" t="s">
        <v>44</v>
      </c>
      <c r="J111" s="24">
        <v>120</v>
      </c>
      <c r="K111" s="56" t="s">
        <v>43</v>
      </c>
      <c r="L111" s="58">
        <v>0.64359500000000003</v>
      </c>
      <c r="M111" s="46">
        <v>2920.2402983157426</v>
      </c>
      <c r="N111" s="46">
        <v>1879.4520547945206</v>
      </c>
      <c r="O111" s="26" t="s">
        <v>44</v>
      </c>
      <c r="P111" s="152" t="s">
        <v>48</v>
      </c>
      <c r="Q111" s="5"/>
    </row>
    <row r="112" spans="1:17" ht="15">
      <c r="A112" s="4"/>
      <c r="B112" s="150" t="s">
        <v>42</v>
      </c>
      <c r="C112" s="24">
        <v>242004009</v>
      </c>
      <c r="D112" s="24" t="str">
        <f t="shared" si="4"/>
        <v>4</v>
      </c>
      <c r="E112" s="24" t="str">
        <f t="shared" si="5"/>
        <v>2</v>
      </c>
      <c r="F112" s="24" t="str">
        <f t="shared" si="6"/>
        <v>004</v>
      </c>
      <c r="G112" s="24" t="str">
        <f t="shared" si="7"/>
        <v>009</v>
      </c>
      <c r="H112" s="24" t="s">
        <v>46</v>
      </c>
      <c r="I112" s="25" t="s">
        <v>44</v>
      </c>
      <c r="J112" s="24">
        <v>120</v>
      </c>
      <c r="K112" s="56" t="s">
        <v>43</v>
      </c>
      <c r="L112" s="58">
        <v>0.70180299999999995</v>
      </c>
      <c r="M112" s="46">
        <v>2389.1495601573711</v>
      </c>
      <c r="N112" s="46">
        <v>1676.7123287671234</v>
      </c>
      <c r="O112" s="26" t="s">
        <v>44</v>
      </c>
      <c r="P112" s="152" t="s">
        <v>48</v>
      </c>
      <c r="Q112" s="5"/>
    </row>
    <row r="113" spans="1:17" ht="15">
      <c r="A113" s="4"/>
      <c r="B113" s="150" t="s">
        <v>42</v>
      </c>
      <c r="C113" s="24">
        <v>242010013</v>
      </c>
      <c r="D113" s="24" t="str">
        <f t="shared" si="4"/>
        <v>4</v>
      </c>
      <c r="E113" s="24" t="str">
        <f t="shared" si="5"/>
        <v>2</v>
      </c>
      <c r="F113" s="24" t="str">
        <f t="shared" si="6"/>
        <v>010</v>
      </c>
      <c r="G113" s="24" t="str">
        <f t="shared" si="7"/>
        <v>013</v>
      </c>
      <c r="H113" s="24" t="s">
        <v>4</v>
      </c>
      <c r="I113" s="25" t="s">
        <v>44</v>
      </c>
      <c r="J113" s="24">
        <v>720</v>
      </c>
      <c r="K113" s="56" t="s">
        <v>44</v>
      </c>
      <c r="L113" s="58">
        <v>0.85499899999999995</v>
      </c>
      <c r="M113" s="46">
        <v>2175.7615770342891</v>
      </c>
      <c r="N113" s="46">
        <v>1860.2739726027398</v>
      </c>
      <c r="O113" s="26" t="s">
        <v>44</v>
      </c>
      <c r="P113" s="152" t="s">
        <v>48</v>
      </c>
      <c r="Q113" s="5"/>
    </row>
    <row r="114" spans="1:17" ht="15">
      <c r="A114" s="4"/>
      <c r="B114" s="150" t="s">
        <v>42</v>
      </c>
      <c r="C114" s="24">
        <v>242009010</v>
      </c>
      <c r="D114" s="24" t="str">
        <f t="shared" si="4"/>
        <v>4</v>
      </c>
      <c r="E114" s="24" t="str">
        <f t="shared" si="5"/>
        <v>2</v>
      </c>
      <c r="F114" s="24" t="str">
        <f t="shared" si="6"/>
        <v>009</v>
      </c>
      <c r="G114" s="24" t="str">
        <f t="shared" si="7"/>
        <v>010</v>
      </c>
      <c r="H114" s="24" t="s">
        <v>4</v>
      </c>
      <c r="I114" s="25" t="s">
        <v>44</v>
      </c>
      <c r="J114" s="24">
        <v>500</v>
      </c>
      <c r="K114" s="56" t="s">
        <v>44</v>
      </c>
      <c r="L114" s="58">
        <v>6.0932880000000003</v>
      </c>
      <c r="M114" s="46">
        <v>275.1736548095418</v>
      </c>
      <c r="N114" s="46">
        <v>1676.7123287671234</v>
      </c>
      <c r="O114" s="26" t="s">
        <v>44</v>
      </c>
      <c r="P114" s="152" t="s">
        <v>48</v>
      </c>
      <c r="Q114" s="5"/>
    </row>
    <row r="115" spans="1:17" ht="15">
      <c r="A115" s="4"/>
      <c r="B115" s="150" t="s">
        <v>42</v>
      </c>
      <c r="C115" s="24">
        <v>242009027</v>
      </c>
      <c r="D115" s="24" t="str">
        <f t="shared" si="4"/>
        <v>4</v>
      </c>
      <c r="E115" s="24" t="str">
        <f t="shared" si="5"/>
        <v>2</v>
      </c>
      <c r="F115" s="24" t="str">
        <f t="shared" si="6"/>
        <v>009</v>
      </c>
      <c r="G115" s="24" t="str">
        <f t="shared" si="7"/>
        <v>027</v>
      </c>
      <c r="H115" s="24" t="s">
        <v>4</v>
      </c>
      <c r="I115" s="25" t="s">
        <v>44</v>
      </c>
      <c r="J115" s="24">
        <v>500</v>
      </c>
      <c r="K115" s="56" t="s">
        <v>44</v>
      </c>
      <c r="L115" s="58">
        <v>5.4449180000000004</v>
      </c>
      <c r="M115" s="46">
        <v>323.53909381490007</v>
      </c>
      <c r="N115" s="46">
        <v>1761.6438356164383</v>
      </c>
      <c r="O115" s="26" t="s">
        <v>44</v>
      </c>
      <c r="P115" s="152" t="s">
        <v>48</v>
      </c>
      <c r="Q115" s="5"/>
    </row>
    <row r="116" spans="1:17" ht="15">
      <c r="A116" s="4"/>
      <c r="B116" s="150" t="s">
        <v>42</v>
      </c>
      <c r="C116" s="24">
        <v>242005056</v>
      </c>
      <c r="D116" s="24" t="str">
        <f t="shared" si="4"/>
        <v>4</v>
      </c>
      <c r="E116" s="24" t="str">
        <f t="shared" si="5"/>
        <v>2</v>
      </c>
      <c r="F116" s="24" t="str">
        <f t="shared" si="6"/>
        <v>005</v>
      </c>
      <c r="G116" s="24" t="str">
        <f t="shared" si="7"/>
        <v>056</v>
      </c>
      <c r="H116" s="24" t="s">
        <v>4</v>
      </c>
      <c r="I116" s="25" t="s">
        <v>44</v>
      </c>
      <c r="J116" s="24">
        <v>500</v>
      </c>
      <c r="K116" s="56" t="s">
        <v>44</v>
      </c>
      <c r="L116" s="58">
        <v>2.2994859999999999</v>
      </c>
      <c r="M116" s="46">
        <v>654.10686955306358</v>
      </c>
      <c r="N116" s="46">
        <v>1504.1095890410959</v>
      </c>
      <c r="O116" s="26" t="s">
        <v>44</v>
      </c>
      <c r="P116" s="152" t="s">
        <v>48</v>
      </c>
      <c r="Q116" s="5"/>
    </row>
    <row r="117" spans="1:17" ht="15">
      <c r="A117" s="4"/>
      <c r="B117" s="150" t="s">
        <v>42</v>
      </c>
      <c r="C117" s="24">
        <v>242009003</v>
      </c>
      <c r="D117" s="24" t="str">
        <f t="shared" si="4"/>
        <v>4</v>
      </c>
      <c r="E117" s="24" t="str">
        <f t="shared" si="5"/>
        <v>2</v>
      </c>
      <c r="F117" s="24" t="str">
        <f t="shared" si="6"/>
        <v>009</v>
      </c>
      <c r="G117" s="24" t="str">
        <f t="shared" si="7"/>
        <v>003</v>
      </c>
      <c r="H117" s="24" t="s">
        <v>4</v>
      </c>
      <c r="I117" s="25" t="s">
        <v>44</v>
      </c>
      <c r="J117" s="24">
        <v>500</v>
      </c>
      <c r="K117" s="56" t="s">
        <v>44</v>
      </c>
      <c r="L117" s="58">
        <v>2.9663819999999999</v>
      </c>
      <c r="M117" s="46">
        <v>509.82266178910464</v>
      </c>
      <c r="N117" s="46">
        <v>1512.3287671232877</v>
      </c>
      <c r="O117" s="26" t="s">
        <v>44</v>
      </c>
      <c r="P117" s="152" t="s">
        <v>48</v>
      </c>
      <c r="Q117" s="5"/>
    </row>
    <row r="118" spans="1:17" ht="15">
      <c r="A118" s="4"/>
      <c r="B118" s="150" t="s">
        <v>42</v>
      </c>
      <c r="C118" s="24">
        <v>242005001</v>
      </c>
      <c r="D118" s="24" t="str">
        <f t="shared" si="4"/>
        <v>4</v>
      </c>
      <c r="E118" s="24" t="str">
        <f t="shared" si="5"/>
        <v>2</v>
      </c>
      <c r="F118" s="24" t="str">
        <f t="shared" si="6"/>
        <v>005</v>
      </c>
      <c r="G118" s="24" t="str">
        <f t="shared" si="7"/>
        <v>001</v>
      </c>
      <c r="H118" s="24" t="s">
        <v>4</v>
      </c>
      <c r="I118" s="25" t="s">
        <v>44</v>
      </c>
      <c r="J118" s="24">
        <v>500</v>
      </c>
      <c r="K118" s="56" t="s">
        <v>44</v>
      </c>
      <c r="L118" s="58">
        <v>2.4373360000000002</v>
      </c>
      <c r="M118" s="46">
        <v>676.68760831216969</v>
      </c>
      <c r="N118" s="46">
        <v>1649.3150684931506</v>
      </c>
      <c r="O118" s="26" t="s">
        <v>44</v>
      </c>
      <c r="P118" s="152" t="s">
        <v>48</v>
      </c>
      <c r="Q118" s="5"/>
    </row>
    <row r="119" spans="1:17" ht="15">
      <c r="A119" s="4"/>
      <c r="B119" s="150" t="s">
        <v>42</v>
      </c>
      <c r="C119" s="24">
        <v>242008025</v>
      </c>
      <c r="D119" s="24" t="str">
        <f t="shared" si="4"/>
        <v>4</v>
      </c>
      <c r="E119" s="24" t="str">
        <f t="shared" si="5"/>
        <v>2</v>
      </c>
      <c r="F119" s="24" t="str">
        <f t="shared" si="6"/>
        <v>008</v>
      </c>
      <c r="G119" s="24" t="str">
        <f t="shared" si="7"/>
        <v>025</v>
      </c>
      <c r="H119" s="24" t="s">
        <v>4</v>
      </c>
      <c r="I119" s="25" t="s">
        <v>44</v>
      </c>
      <c r="J119" s="24">
        <v>500</v>
      </c>
      <c r="K119" s="56" t="s">
        <v>44</v>
      </c>
      <c r="L119" s="58">
        <v>15.794639</v>
      </c>
      <c r="M119" s="46">
        <v>98.351387298832634</v>
      </c>
      <c r="N119" s="46">
        <v>1553.4246575342465</v>
      </c>
      <c r="O119" s="26" t="s">
        <v>44</v>
      </c>
      <c r="P119" s="152" t="s">
        <v>48</v>
      </c>
      <c r="Q119" s="5"/>
    </row>
    <row r="120" spans="1:17" ht="15">
      <c r="A120" s="4"/>
      <c r="B120" s="150" t="s">
        <v>42</v>
      </c>
      <c r="C120" s="24">
        <v>242008019</v>
      </c>
      <c r="D120" s="24" t="str">
        <f t="shared" si="4"/>
        <v>4</v>
      </c>
      <c r="E120" s="24" t="str">
        <f t="shared" si="5"/>
        <v>2</v>
      </c>
      <c r="F120" s="24" t="str">
        <f t="shared" si="6"/>
        <v>008</v>
      </c>
      <c r="G120" s="24" t="str">
        <f t="shared" si="7"/>
        <v>019</v>
      </c>
      <c r="H120" s="24" t="s">
        <v>4</v>
      </c>
      <c r="I120" s="25" t="s">
        <v>44</v>
      </c>
      <c r="J120" s="24">
        <v>500</v>
      </c>
      <c r="K120" s="56" t="s">
        <v>44</v>
      </c>
      <c r="L120" s="58">
        <v>3.2354530000000001</v>
      </c>
      <c r="M120" s="46">
        <v>375.97157373770642</v>
      </c>
      <c r="N120" s="46">
        <v>1216.4383561643835</v>
      </c>
      <c r="O120" s="26" t="s">
        <v>44</v>
      </c>
      <c r="P120" s="152" t="s">
        <v>48</v>
      </c>
      <c r="Q120" s="5"/>
    </row>
    <row r="121" spans="1:17" ht="15">
      <c r="A121" s="4"/>
      <c r="B121" s="150" t="s">
        <v>42</v>
      </c>
      <c r="C121" s="24">
        <v>242004051</v>
      </c>
      <c r="D121" s="24" t="str">
        <f t="shared" si="4"/>
        <v>4</v>
      </c>
      <c r="E121" s="24" t="str">
        <f t="shared" si="5"/>
        <v>2</v>
      </c>
      <c r="F121" s="24" t="str">
        <f t="shared" si="6"/>
        <v>004</v>
      </c>
      <c r="G121" s="24" t="str">
        <f t="shared" si="7"/>
        <v>051</v>
      </c>
      <c r="H121" s="24" t="s">
        <v>46</v>
      </c>
      <c r="I121" s="25" t="s">
        <v>44</v>
      </c>
      <c r="J121" s="24">
        <v>120</v>
      </c>
      <c r="K121" s="56" t="s">
        <v>43</v>
      </c>
      <c r="L121" s="58">
        <v>5.113963</v>
      </c>
      <c r="M121" s="46">
        <v>214.29377000946315</v>
      </c>
      <c r="N121" s="46">
        <v>1095.8904109589041</v>
      </c>
      <c r="O121" s="26" t="s">
        <v>44</v>
      </c>
      <c r="P121" s="152" t="s">
        <v>48</v>
      </c>
      <c r="Q121" s="5"/>
    </row>
    <row r="122" spans="1:17" ht="15">
      <c r="A122" s="4"/>
      <c r="B122" s="150" t="s">
        <v>42</v>
      </c>
      <c r="C122" s="24">
        <v>242008017</v>
      </c>
      <c r="D122" s="24" t="str">
        <f t="shared" si="4"/>
        <v>4</v>
      </c>
      <c r="E122" s="24" t="str">
        <f t="shared" si="5"/>
        <v>2</v>
      </c>
      <c r="F122" s="24" t="str">
        <f t="shared" si="6"/>
        <v>008</v>
      </c>
      <c r="G122" s="24" t="str">
        <f t="shared" si="7"/>
        <v>017</v>
      </c>
      <c r="H122" s="24" t="s">
        <v>4</v>
      </c>
      <c r="I122" s="25" t="s">
        <v>44</v>
      </c>
      <c r="J122" s="24">
        <v>500</v>
      </c>
      <c r="K122" s="56" t="s">
        <v>44</v>
      </c>
      <c r="L122" s="58">
        <v>7.3267350000000002</v>
      </c>
      <c r="M122" s="46">
        <v>149.20024880543747</v>
      </c>
      <c r="N122" s="46">
        <v>1093.1506849315069</v>
      </c>
      <c r="O122" s="26" t="s">
        <v>44</v>
      </c>
      <c r="P122" s="152" t="s">
        <v>48</v>
      </c>
      <c r="Q122" s="5"/>
    </row>
    <row r="123" spans="1:17" ht="15">
      <c r="A123" s="4"/>
      <c r="B123" s="150" t="s">
        <v>42</v>
      </c>
      <c r="C123" s="24">
        <v>242008028</v>
      </c>
      <c r="D123" s="24" t="str">
        <f t="shared" si="4"/>
        <v>4</v>
      </c>
      <c r="E123" s="24" t="str">
        <f t="shared" si="5"/>
        <v>2</v>
      </c>
      <c r="F123" s="24" t="str">
        <f t="shared" si="6"/>
        <v>008</v>
      </c>
      <c r="G123" s="24" t="str">
        <f t="shared" si="7"/>
        <v>028</v>
      </c>
      <c r="H123" s="24" t="s">
        <v>7</v>
      </c>
      <c r="I123" s="25" t="s">
        <v>43</v>
      </c>
      <c r="J123" s="24">
        <v>999</v>
      </c>
      <c r="K123" s="56" t="s">
        <v>44</v>
      </c>
      <c r="L123" s="58">
        <v>15.542857</v>
      </c>
      <c r="M123" s="46">
        <v>67.687349534293986</v>
      </c>
      <c r="N123" s="46">
        <v>1052.0547945205481</v>
      </c>
      <c r="O123" s="26" t="s">
        <v>44</v>
      </c>
      <c r="P123" s="152" t="s">
        <v>48</v>
      </c>
      <c r="Q123" s="5"/>
    </row>
    <row r="124" spans="1:17" ht="15">
      <c r="A124" s="4"/>
      <c r="B124" s="150" t="s">
        <v>42</v>
      </c>
      <c r="C124" s="24">
        <v>242006001</v>
      </c>
      <c r="D124" s="24" t="str">
        <f t="shared" si="4"/>
        <v>4</v>
      </c>
      <c r="E124" s="24" t="str">
        <f t="shared" si="5"/>
        <v>2</v>
      </c>
      <c r="F124" s="24" t="str">
        <f t="shared" si="6"/>
        <v>006</v>
      </c>
      <c r="G124" s="24" t="str">
        <f t="shared" si="7"/>
        <v>001</v>
      </c>
      <c r="H124" s="24" t="s">
        <v>46</v>
      </c>
      <c r="I124" s="25" t="s">
        <v>44</v>
      </c>
      <c r="J124" s="24">
        <v>110</v>
      </c>
      <c r="K124" s="56" t="s">
        <v>43</v>
      </c>
      <c r="L124" s="58">
        <v>11.158795</v>
      </c>
      <c r="M124" s="46">
        <v>84.950499178401614</v>
      </c>
      <c r="N124" s="46">
        <v>947.94520547945206</v>
      </c>
      <c r="O124" s="26" t="s">
        <v>44</v>
      </c>
      <c r="P124" s="152" t="s">
        <v>48</v>
      </c>
      <c r="Q124" s="5"/>
    </row>
    <row r="125" spans="1:17" ht="15">
      <c r="A125" s="4"/>
      <c r="B125" s="150" t="s">
        <v>42</v>
      </c>
      <c r="C125" s="24">
        <v>242009026</v>
      </c>
      <c r="D125" s="24" t="str">
        <f t="shared" si="4"/>
        <v>4</v>
      </c>
      <c r="E125" s="24" t="str">
        <f t="shared" si="5"/>
        <v>2</v>
      </c>
      <c r="F125" s="24" t="str">
        <f t="shared" si="6"/>
        <v>009</v>
      </c>
      <c r="G125" s="24" t="str">
        <f t="shared" si="7"/>
        <v>026</v>
      </c>
      <c r="H125" s="24" t="s">
        <v>7</v>
      </c>
      <c r="I125" s="25" t="s">
        <v>43</v>
      </c>
      <c r="J125" s="24">
        <v>500</v>
      </c>
      <c r="K125" s="56" t="s">
        <v>44</v>
      </c>
      <c r="L125" s="58">
        <v>231.382273</v>
      </c>
      <c r="M125" s="46">
        <v>2.8654472532998976</v>
      </c>
      <c r="N125" s="46">
        <v>663.01369863013701</v>
      </c>
      <c r="O125" s="26" t="s">
        <v>44</v>
      </c>
      <c r="P125" s="152" t="s">
        <v>48</v>
      </c>
      <c r="Q125" s="5"/>
    </row>
    <row r="126" spans="1:17" ht="15">
      <c r="A126" s="4"/>
      <c r="B126" s="150" t="s">
        <v>42</v>
      </c>
      <c r="C126" s="24">
        <v>242005067</v>
      </c>
      <c r="D126" s="24" t="str">
        <f t="shared" si="4"/>
        <v>4</v>
      </c>
      <c r="E126" s="24" t="str">
        <f t="shared" si="5"/>
        <v>2</v>
      </c>
      <c r="F126" s="24" t="str">
        <f t="shared" si="6"/>
        <v>005</v>
      </c>
      <c r="G126" s="24" t="str">
        <f t="shared" si="7"/>
        <v>067</v>
      </c>
      <c r="H126" s="24" t="s">
        <v>4</v>
      </c>
      <c r="I126" s="25" t="s">
        <v>44</v>
      </c>
      <c r="J126" s="24">
        <v>500</v>
      </c>
      <c r="K126" s="56" t="s">
        <v>44</v>
      </c>
      <c r="L126" s="58">
        <v>2.0568200000000001</v>
      </c>
      <c r="M126" s="46">
        <v>187.81486462744124</v>
      </c>
      <c r="N126" s="46">
        <v>386.30136986301369</v>
      </c>
      <c r="O126" s="26" t="s">
        <v>44</v>
      </c>
      <c r="P126" s="152" t="s">
        <v>48</v>
      </c>
      <c r="Q126" s="5"/>
    </row>
    <row r="127" spans="1:17" ht="15">
      <c r="A127" s="4"/>
      <c r="B127" s="150" t="s">
        <v>42</v>
      </c>
      <c r="C127" s="24">
        <v>242010027</v>
      </c>
      <c r="D127" s="24" t="str">
        <f t="shared" si="4"/>
        <v>4</v>
      </c>
      <c r="E127" s="24" t="str">
        <f t="shared" si="5"/>
        <v>2</v>
      </c>
      <c r="F127" s="24" t="str">
        <f t="shared" si="6"/>
        <v>010</v>
      </c>
      <c r="G127" s="24" t="str">
        <f t="shared" si="7"/>
        <v>027</v>
      </c>
      <c r="H127" s="24" t="s">
        <v>4</v>
      </c>
      <c r="I127" s="25" t="s">
        <v>44</v>
      </c>
      <c r="J127" s="24">
        <v>720</v>
      </c>
      <c r="K127" s="56" t="s">
        <v>44</v>
      </c>
      <c r="L127" s="58">
        <v>1.5370680000000001</v>
      </c>
      <c r="M127" s="46">
        <v>162.20171683565766</v>
      </c>
      <c r="N127" s="46">
        <v>249.31506849315068</v>
      </c>
      <c r="O127" s="26" t="s">
        <v>44</v>
      </c>
      <c r="P127" s="152" t="s">
        <v>48</v>
      </c>
      <c r="Q127" s="5"/>
    </row>
    <row r="128" spans="1:17" ht="15">
      <c r="A128" s="4"/>
      <c r="B128" s="150" t="s">
        <v>42</v>
      </c>
      <c r="C128" s="24">
        <v>242010050</v>
      </c>
      <c r="D128" s="24" t="str">
        <f t="shared" si="4"/>
        <v>4</v>
      </c>
      <c r="E128" s="24" t="str">
        <f t="shared" si="5"/>
        <v>2</v>
      </c>
      <c r="F128" s="24" t="str">
        <f t="shared" si="6"/>
        <v>010</v>
      </c>
      <c r="G128" s="24" t="str">
        <f t="shared" si="7"/>
        <v>050</v>
      </c>
      <c r="H128" s="24" t="s">
        <v>4</v>
      </c>
      <c r="I128" s="25" t="s">
        <v>44</v>
      </c>
      <c r="J128" s="24">
        <v>720</v>
      </c>
      <c r="K128" s="56" t="s">
        <v>44</v>
      </c>
      <c r="L128" s="58">
        <v>1.5069790000000001</v>
      </c>
      <c r="M128" s="46">
        <v>89.08324226314086</v>
      </c>
      <c r="N128" s="46">
        <v>134.24657534246575</v>
      </c>
      <c r="O128" s="26" t="s">
        <v>44</v>
      </c>
      <c r="P128" s="152" t="s">
        <v>48</v>
      </c>
      <c r="Q128" s="5"/>
    </row>
    <row r="129" spans="1:17" ht="15">
      <c r="A129" s="4"/>
      <c r="B129" s="150" t="s">
        <v>42</v>
      </c>
      <c r="C129" s="24">
        <v>242010030</v>
      </c>
      <c r="D129" s="24" t="str">
        <f t="shared" si="4"/>
        <v>4</v>
      </c>
      <c r="E129" s="24" t="str">
        <f t="shared" si="5"/>
        <v>2</v>
      </c>
      <c r="F129" s="24" t="str">
        <f t="shared" si="6"/>
        <v>010</v>
      </c>
      <c r="G129" s="24" t="str">
        <f t="shared" si="7"/>
        <v>030</v>
      </c>
      <c r="H129" s="24" t="s">
        <v>4</v>
      </c>
      <c r="I129" s="25" t="s">
        <v>44</v>
      </c>
      <c r="J129" s="24">
        <v>720</v>
      </c>
      <c r="K129" s="56" t="s">
        <v>44</v>
      </c>
      <c r="L129" s="58">
        <v>2.5587610000000001</v>
      </c>
      <c r="M129" s="46">
        <v>49.253289877512579</v>
      </c>
      <c r="N129" s="46">
        <v>126.02739726027397</v>
      </c>
      <c r="O129" s="26" t="s">
        <v>44</v>
      </c>
      <c r="P129" s="152" t="s">
        <v>48</v>
      </c>
      <c r="Q129" s="5"/>
    </row>
    <row r="130" spans="1:17" ht="15">
      <c r="A130" s="4"/>
      <c r="B130" s="150" t="s">
        <v>42</v>
      </c>
      <c r="C130" s="24">
        <v>242010045</v>
      </c>
      <c r="D130" s="24" t="str">
        <f t="shared" si="4"/>
        <v>4</v>
      </c>
      <c r="E130" s="24" t="str">
        <f t="shared" si="5"/>
        <v>2</v>
      </c>
      <c r="F130" s="24" t="str">
        <f t="shared" si="6"/>
        <v>010</v>
      </c>
      <c r="G130" s="24" t="str">
        <f t="shared" si="7"/>
        <v>045</v>
      </c>
      <c r="H130" s="24" t="s">
        <v>4</v>
      </c>
      <c r="I130" s="25" t="s">
        <v>44</v>
      </c>
      <c r="J130" s="24">
        <v>720</v>
      </c>
      <c r="K130" s="56" t="s">
        <v>44</v>
      </c>
      <c r="L130" s="58">
        <v>2.3614570000000001</v>
      </c>
      <c r="M130" s="46">
        <v>44.087014517349196</v>
      </c>
      <c r="N130" s="46">
        <v>104.10958904109589</v>
      </c>
      <c r="O130" s="26" t="s">
        <v>44</v>
      </c>
      <c r="P130" s="152" t="s">
        <v>48</v>
      </c>
      <c r="Q130" s="5"/>
    </row>
    <row r="131" spans="1:17" ht="15">
      <c r="A131" s="4"/>
      <c r="B131" s="150" t="s">
        <v>42</v>
      </c>
      <c r="C131" s="24">
        <v>242010039</v>
      </c>
      <c r="D131" s="24" t="str">
        <f t="shared" si="4"/>
        <v>4</v>
      </c>
      <c r="E131" s="24" t="str">
        <f t="shared" si="5"/>
        <v>2</v>
      </c>
      <c r="F131" s="24" t="str">
        <f t="shared" si="6"/>
        <v>010</v>
      </c>
      <c r="G131" s="24" t="str">
        <f t="shared" si="7"/>
        <v>039</v>
      </c>
      <c r="H131" s="24" t="s">
        <v>47</v>
      </c>
      <c r="I131" s="25" t="s">
        <v>44</v>
      </c>
      <c r="J131" s="24">
        <v>720</v>
      </c>
      <c r="K131" s="56" t="s">
        <v>44</v>
      </c>
      <c r="L131" s="58">
        <v>1.585172</v>
      </c>
      <c r="M131" s="46">
        <v>53.578732685989323</v>
      </c>
      <c r="N131" s="46">
        <v>84.93150684931507</v>
      </c>
      <c r="O131" s="26" t="s">
        <v>44</v>
      </c>
      <c r="P131" s="152" t="s">
        <v>48</v>
      </c>
      <c r="Q131" s="5"/>
    </row>
    <row r="132" spans="1:17" ht="15">
      <c r="A132" s="4"/>
      <c r="B132" s="150" t="s">
        <v>42</v>
      </c>
      <c r="C132" s="24">
        <v>242010024</v>
      </c>
      <c r="D132" s="24" t="str">
        <f t="shared" si="4"/>
        <v>4</v>
      </c>
      <c r="E132" s="24" t="str">
        <f t="shared" si="5"/>
        <v>2</v>
      </c>
      <c r="F132" s="24" t="str">
        <f t="shared" si="6"/>
        <v>010</v>
      </c>
      <c r="G132" s="24" t="str">
        <f t="shared" si="7"/>
        <v>024</v>
      </c>
      <c r="H132" s="24" t="s">
        <v>4</v>
      </c>
      <c r="I132" s="25" t="s">
        <v>44</v>
      </c>
      <c r="J132" s="24">
        <v>720</v>
      </c>
      <c r="K132" s="56" t="s">
        <v>44</v>
      </c>
      <c r="L132" s="58">
        <v>1.7547569999999999</v>
      </c>
      <c r="M132" s="46">
        <v>37.471527201506682</v>
      </c>
      <c r="N132" s="46">
        <v>65.753424657534254</v>
      </c>
      <c r="O132" s="26" t="s">
        <v>44</v>
      </c>
      <c r="P132" s="152" t="s">
        <v>48</v>
      </c>
      <c r="Q132" s="5"/>
    </row>
    <row r="133" spans="1:17" ht="15">
      <c r="A133" s="4"/>
      <c r="B133" s="153" t="s">
        <v>42</v>
      </c>
      <c r="C133" s="41">
        <v>242009004</v>
      </c>
      <c r="D133" s="24" t="str">
        <f t="shared" si="4"/>
        <v>4</v>
      </c>
      <c r="E133" s="24" t="str">
        <f t="shared" si="5"/>
        <v>2</v>
      </c>
      <c r="F133" s="24" t="str">
        <f t="shared" si="6"/>
        <v>009</v>
      </c>
      <c r="G133" s="24" t="str">
        <f t="shared" si="7"/>
        <v>004</v>
      </c>
      <c r="H133" s="24" t="s">
        <v>4</v>
      </c>
      <c r="I133" s="42" t="s">
        <v>44</v>
      </c>
      <c r="J133" s="41">
        <v>500</v>
      </c>
      <c r="K133" s="81" t="s">
        <v>44</v>
      </c>
      <c r="L133" s="63">
        <v>3.3056329999999998</v>
      </c>
      <c r="M133" s="46">
        <v>9.9456631540062457</v>
      </c>
      <c r="N133" s="47">
        <v>32.876712328767127</v>
      </c>
      <c r="O133" s="26" t="s">
        <v>44</v>
      </c>
      <c r="P133" s="152" t="s">
        <v>48</v>
      </c>
      <c r="Q133" s="5"/>
    </row>
    <row r="134" spans="1:17" ht="15">
      <c r="A134" s="4"/>
      <c r="B134" s="153" t="s">
        <v>42</v>
      </c>
      <c r="C134" s="41">
        <v>242004001</v>
      </c>
      <c r="D134" s="24" t="str">
        <f t="shared" si="4"/>
        <v>4</v>
      </c>
      <c r="E134" s="24" t="str">
        <f t="shared" si="5"/>
        <v>2</v>
      </c>
      <c r="F134" s="24" t="str">
        <f t="shared" si="6"/>
        <v>004</v>
      </c>
      <c r="G134" s="24" t="str">
        <f t="shared" si="7"/>
        <v>001</v>
      </c>
      <c r="H134" s="24" t="s">
        <v>4</v>
      </c>
      <c r="I134" s="42" t="s">
        <v>43</v>
      </c>
      <c r="J134" s="41">
        <v>506</v>
      </c>
      <c r="K134" s="81" t="s">
        <v>44</v>
      </c>
      <c r="L134" s="63">
        <v>1.7348520000000001</v>
      </c>
      <c r="M134" s="46">
        <v>1060.4013174720944</v>
      </c>
      <c r="N134" s="47">
        <v>1839.639346419098</v>
      </c>
      <c r="O134" s="26" t="s">
        <v>44</v>
      </c>
      <c r="P134" s="154" t="s">
        <v>49</v>
      </c>
      <c r="Q134" s="5"/>
    </row>
    <row r="135" spans="1:17" ht="15">
      <c r="A135" s="4"/>
      <c r="B135" s="153" t="s">
        <v>42</v>
      </c>
      <c r="C135" s="41">
        <v>242009008</v>
      </c>
      <c r="D135" s="24" t="str">
        <f t="shared" si="4"/>
        <v>4</v>
      </c>
      <c r="E135" s="24" t="str">
        <f t="shared" si="5"/>
        <v>2</v>
      </c>
      <c r="F135" s="24" t="str">
        <f t="shared" si="6"/>
        <v>009</v>
      </c>
      <c r="G135" s="24" t="str">
        <f t="shared" si="7"/>
        <v>008</v>
      </c>
      <c r="H135" s="24" t="s">
        <v>4</v>
      </c>
      <c r="I135" s="42" t="s">
        <v>44</v>
      </c>
      <c r="J135" s="41">
        <v>505</v>
      </c>
      <c r="K135" s="81" t="s">
        <v>44</v>
      </c>
      <c r="L135" s="63">
        <v>30.744551000000001</v>
      </c>
      <c r="M135" s="46">
        <v>75.97210818404568</v>
      </c>
      <c r="N135" s="47">
        <v>2335.7283546419098</v>
      </c>
      <c r="O135" s="26" t="s">
        <v>44</v>
      </c>
      <c r="P135" s="154" t="s">
        <v>49</v>
      </c>
      <c r="Q135" s="5"/>
    </row>
    <row r="136" spans="1:17" ht="15">
      <c r="A136" s="4"/>
      <c r="B136" s="153" t="s">
        <v>42</v>
      </c>
      <c r="C136" s="41">
        <v>242009025</v>
      </c>
      <c r="D136" s="24" t="str">
        <f t="shared" si="4"/>
        <v>4</v>
      </c>
      <c r="E136" s="24" t="str">
        <f t="shared" si="5"/>
        <v>2</v>
      </c>
      <c r="F136" s="24" t="str">
        <f t="shared" si="6"/>
        <v>009</v>
      </c>
      <c r="G136" s="24" t="str">
        <f t="shared" si="7"/>
        <v>025</v>
      </c>
      <c r="H136" s="24" t="s">
        <v>4</v>
      </c>
      <c r="I136" s="42" t="s">
        <v>44</v>
      </c>
      <c r="J136" s="41">
        <v>505</v>
      </c>
      <c r="K136" s="81" t="s">
        <v>44</v>
      </c>
      <c r="L136" s="63">
        <v>25.083680000000001</v>
      </c>
      <c r="M136" s="46">
        <v>86.514542079129384</v>
      </c>
      <c r="N136" s="47">
        <v>2170.1030888594164</v>
      </c>
      <c r="O136" s="26" t="s">
        <v>44</v>
      </c>
      <c r="P136" s="154" t="s">
        <v>49</v>
      </c>
      <c r="Q136" s="5"/>
    </row>
    <row r="137" spans="1:17" ht="15">
      <c r="A137" s="4"/>
      <c r="B137" s="153" t="s">
        <v>42</v>
      </c>
      <c r="C137" s="41">
        <v>242008011</v>
      </c>
      <c r="D137" s="24" t="str">
        <f t="shared" si="4"/>
        <v>4</v>
      </c>
      <c r="E137" s="24" t="str">
        <f t="shared" si="5"/>
        <v>2</v>
      </c>
      <c r="F137" s="24" t="str">
        <f t="shared" si="6"/>
        <v>008</v>
      </c>
      <c r="G137" s="24" t="str">
        <f t="shared" si="7"/>
        <v>011</v>
      </c>
      <c r="H137" s="24" t="s">
        <v>4</v>
      </c>
      <c r="I137" s="42" t="s">
        <v>44</v>
      </c>
      <c r="J137" s="41">
        <v>505</v>
      </c>
      <c r="K137" s="81" t="s">
        <v>44</v>
      </c>
      <c r="L137" s="63">
        <v>15.316629000000001</v>
      </c>
      <c r="M137" s="46">
        <v>143.43366795979304</v>
      </c>
      <c r="N137" s="47">
        <v>2196.9202782493371</v>
      </c>
      <c r="O137" s="26" t="s">
        <v>44</v>
      </c>
      <c r="P137" s="154" t="s">
        <v>49</v>
      </c>
      <c r="Q137" s="5"/>
    </row>
    <row r="138" spans="1:17" ht="15">
      <c r="A138" s="4"/>
      <c r="B138" s="153" t="s">
        <v>42</v>
      </c>
      <c r="C138" s="41">
        <v>242008023</v>
      </c>
      <c r="D138" s="24" t="str">
        <f t="shared" si="4"/>
        <v>4</v>
      </c>
      <c r="E138" s="24" t="str">
        <f t="shared" si="5"/>
        <v>2</v>
      </c>
      <c r="F138" s="24" t="str">
        <f t="shared" si="6"/>
        <v>008</v>
      </c>
      <c r="G138" s="24" t="str">
        <f t="shared" si="7"/>
        <v>023</v>
      </c>
      <c r="H138" s="24" t="s">
        <v>4</v>
      </c>
      <c r="I138" s="42" t="s">
        <v>44</v>
      </c>
      <c r="J138" s="41">
        <v>505</v>
      </c>
      <c r="K138" s="81" t="s">
        <v>44</v>
      </c>
      <c r="L138" s="63">
        <v>15.023052</v>
      </c>
      <c r="M138" s="46">
        <v>196.28262292697795</v>
      </c>
      <c r="N138" s="47">
        <v>2948.7640509283819</v>
      </c>
      <c r="O138" s="26" t="s">
        <v>44</v>
      </c>
      <c r="P138" s="154" t="s">
        <v>49</v>
      </c>
      <c r="Q138" s="5"/>
    </row>
    <row r="139" spans="1:17" ht="15">
      <c r="A139" s="4"/>
      <c r="B139" s="153" t="s">
        <v>42</v>
      </c>
      <c r="C139" s="41">
        <v>242005003</v>
      </c>
      <c r="D139" s="24" t="str">
        <f t="shared" si="4"/>
        <v>4</v>
      </c>
      <c r="E139" s="24" t="str">
        <f t="shared" si="5"/>
        <v>2</v>
      </c>
      <c r="F139" s="24" t="str">
        <f t="shared" si="6"/>
        <v>005</v>
      </c>
      <c r="G139" s="24" t="str">
        <f t="shared" si="7"/>
        <v>003</v>
      </c>
      <c r="H139" s="24" t="s">
        <v>4</v>
      </c>
      <c r="I139" s="42" t="s">
        <v>43</v>
      </c>
      <c r="J139" s="41">
        <v>505</v>
      </c>
      <c r="K139" s="81" t="s">
        <v>44</v>
      </c>
      <c r="L139" s="63">
        <v>2.1775340000000001</v>
      </c>
      <c r="M139" s="46">
        <v>1031.3475082302905</v>
      </c>
      <c r="N139" s="47">
        <v>2245.7942649867373</v>
      </c>
      <c r="O139" s="26" t="s">
        <v>44</v>
      </c>
      <c r="P139" s="154" t="s">
        <v>49</v>
      </c>
      <c r="Q139" s="5"/>
    </row>
    <row r="140" spans="1:17" ht="15">
      <c r="A140" s="4"/>
      <c r="B140" s="153" t="s">
        <v>42</v>
      </c>
      <c r="C140" s="41">
        <v>242008001</v>
      </c>
      <c r="D140" s="24" t="str">
        <f t="shared" si="4"/>
        <v>4</v>
      </c>
      <c r="E140" s="24" t="str">
        <f t="shared" si="5"/>
        <v>2</v>
      </c>
      <c r="F140" s="24" t="str">
        <f t="shared" si="6"/>
        <v>008</v>
      </c>
      <c r="G140" s="24" t="str">
        <f t="shared" si="7"/>
        <v>001</v>
      </c>
      <c r="H140" s="24" t="s">
        <v>4</v>
      </c>
      <c r="I140" s="42" t="s">
        <v>44</v>
      </c>
      <c r="J140" s="41">
        <v>501</v>
      </c>
      <c r="K140" s="81" t="s">
        <v>44</v>
      </c>
      <c r="L140" s="63">
        <v>7.0608870000000001</v>
      </c>
      <c r="M140" s="46">
        <v>291.560381180305</v>
      </c>
      <c r="N140" s="47">
        <v>2058.6749051910601</v>
      </c>
      <c r="O140" s="26" t="s">
        <v>44</v>
      </c>
      <c r="P140" s="154" t="s">
        <v>49</v>
      </c>
      <c r="Q140" s="5"/>
    </row>
    <row r="141" spans="1:17" ht="15">
      <c r="A141" s="4"/>
      <c r="B141" s="153" t="s">
        <v>42</v>
      </c>
      <c r="C141" s="41">
        <v>242005011</v>
      </c>
      <c r="D141" s="24" t="str">
        <f t="shared" si="4"/>
        <v>4</v>
      </c>
      <c r="E141" s="24" t="str">
        <f t="shared" si="5"/>
        <v>2</v>
      </c>
      <c r="F141" s="24" t="str">
        <f t="shared" si="6"/>
        <v>005</v>
      </c>
      <c r="G141" s="24" t="str">
        <f t="shared" si="7"/>
        <v>011</v>
      </c>
      <c r="H141" s="24" t="s">
        <v>4</v>
      </c>
      <c r="I141" s="42" t="s">
        <v>44</v>
      </c>
      <c r="J141" s="41">
        <v>505</v>
      </c>
      <c r="K141" s="81" t="s">
        <v>44</v>
      </c>
      <c r="L141" s="63">
        <v>2.0315690000000002</v>
      </c>
      <c r="M141" s="46">
        <v>2198.1577712338599</v>
      </c>
      <c r="N141" s="47">
        <v>4465.7091851478017</v>
      </c>
      <c r="O141" s="26" t="s">
        <v>44</v>
      </c>
      <c r="P141" s="154" t="s">
        <v>49</v>
      </c>
      <c r="Q141" s="5"/>
    </row>
    <row r="142" spans="1:17" ht="15">
      <c r="A142" s="4"/>
      <c r="B142" s="153" t="s">
        <v>42</v>
      </c>
      <c r="C142" s="41">
        <v>242005020</v>
      </c>
      <c r="D142" s="24" t="str">
        <f t="shared" si="4"/>
        <v>4</v>
      </c>
      <c r="E142" s="24" t="str">
        <f t="shared" si="5"/>
        <v>2</v>
      </c>
      <c r="F142" s="24" t="str">
        <f t="shared" si="6"/>
        <v>005</v>
      </c>
      <c r="G142" s="24" t="str">
        <f t="shared" si="7"/>
        <v>020</v>
      </c>
      <c r="H142" s="24" t="s">
        <v>4</v>
      </c>
      <c r="I142" s="42" t="s">
        <v>44</v>
      </c>
      <c r="J142" s="41">
        <v>505</v>
      </c>
      <c r="K142" s="81" t="s">
        <v>44</v>
      </c>
      <c r="L142" s="63">
        <v>2.048089</v>
      </c>
      <c r="M142" s="46">
        <v>2138.6007275321595</v>
      </c>
      <c r="N142" s="47">
        <v>4380.0446254506132</v>
      </c>
      <c r="O142" s="26" t="s">
        <v>44</v>
      </c>
      <c r="P142" s="154" t="s">
        <v>49</v>
      </c>
      <c r="Q142" s="5"/>
    </row>
    <row r="143" spans="1:17" ht="15">
      <c r="A143" s="4"/>
      <c r="B143" s="153" t="s">
        <v>42</v>
      </c>
      <c r="C143" s="41">
        <v>242005028</v>
      </c>
      <c r="D143" s="24" t="str">
        <f t="shared" si="4"/>
        <v>4</v>
      </c>
      <c r="E143" s="24" t="str">
        <f t="shared" si="5"/>
        <v>2</v>
      </c>
      <c r="F143" s="24" t="str">
        <f t="shared" si="6"/>
        <v>005</v>
      </c>
      <c r="G143" s="24" t="str">
        <f t="shared" si="7"/>
        <v>028</v>
      </c>
      <c r="H143" s="24" t="s">
        <v>4</v>
      </c>
      <c r="I143" s="42" t="s">
        <v>43</v>
      </c>
      <c r="J143" s="41">
        <v>505</v>
      </c>
      <c r="K143" s="81" t="s">
        <v>44</v>
      </c>
      <c r="L143" s="63">
        <v>2.7489840000000001</v>
      </c>
      <c r="M143" s="46">
        <v>3257.9502883877021</v>
      </c>
      <c r="N143" s="47">
        <v>8956.0532155731798</v>
      </c>
      <c r="O143" s="26" t="s">
        <v>44</v>
      </c>
      <c r="P143" s="154" t="s">
        <v>49</v>
      </c>
      <c r="Q143" s="5"/>
    </row>
    <row r="144" spans="1:17" ht="15">
      <c r="A144" s="4"/>
      <c r="B144" s="153" t="s">
        <v>42</v>
      </c>
      <c r="C144" s="41">
        <v>242010034</v>
      </c>
      <c r="D144" s="24" t="str">
        <f t="shared" si="4"/>
        <v>4</v>
      </c>
      <c r="E144" s="24" t="str">
        <f t="shared" si="5"/>
        <v>2</v>
      </c>
      <c r="F144" s="24" t="str">
        <f t="shared" si="6"/>
        <v>010</v>
      </c>
      <c r="G144" s="24" t="str">
        <f t="shared" si="7"/>
        <v>034</v>
      </c>
      <c r="H144" s="24" t="s">
        <v>4</v>
      </c>
      <c r="I144" s="42" t="s">
        <v>44</v>
      </c>
      <c r="J144" s="41">
        <v>505</v>
      </c>
      <c r="K144" s="81" t="s">
        <v>44</v>
      </c>
      <c r="L144" s="63">
        <v>3.6564000000000001</v>
      </c>
      <c r="M144" s="46">
        <v>2000.1027746668847</v>
      </c>
      <c r="N144" s="47">
        <v>7313.1757852919973</v>
      </c>
      <c r="O144" s="26" t="s">
        <v>44</v>
      </c>
      <c r="P144" s="154" t="s">
        <v>49</v>
      </c>
      <c r="Q144" s="5"/>
    </row>
    <row r="145" spans="1:17" ht="15">
      <c r="A145" s="4"/>
      <c r="B145" s="153" t="s">
        <v>42</v>
      </c>
      <c r="C145" s="41">
        <v>242005064</v>
      </c>
      <c r="D145" s="24" t="str">
        <f t="shared" si="4"/>
        <v>4</v>
      </c>
      <c r="E145" s="24" t="str">
        <f t="shared" si="5"/>
        <v>2</v>
      </c>
      <c r="F145" s="24" t="str">
        <f t="shared" si="6"/>
        <v>005</v>
      </c>
      <c r="G145" s="24" t="str">
        <f t="shared" si="7"/>
        <v>064</v>
      </c>
      <c r="H145" s="24" t="s">
        <v>4</v>
      </c>
      <c r="I145" s="42" t="s">
        <v>44</v>
      </c>
      <c r="J145" s="41">
        <v>505</v>
      </c>
      <c r="K145" s="81" t="s">
        <v>44</v>
      </c>
      <c r="L145" s="63">
        <v>2.0953620000000002</v>
      </c>
      <c r="M145" s="46">
        <v>724.37332903818333</v>
      </c>
      <c r="N145" s="47">
        <v>1517.8243474801061</v>
      </c>
      <c r="O145" s="26" t="s">
        <v>44</v>
      </c>
      <c r="P145" s="154" t="s">
        <v>49</v>
      </c>
      <c r="Q145" s="5"/>
    </row>
    <row r="146" spans="1:17" ht="15">
      <c r="A146" s="4"/>
      <c r="B146" s="153" t="s">
        <v>42</v>
      </c>
      <c r="C146" s="41">
        <v>242010031</v>
      </c>
      <c r="D146" s="24" t="str">
        <f t="shared" si="4"/>
        <v>4</v>
      </c>
      <c r="E146" s="24" t="str">
        <f t="shared" si="5"/>
        <v>2</v>
      </c>
      <c r="F146" s="24" t="str">
        <f t="shared" si="6"/>
        <v>010</v>
      </c>
      <c r="G146" s="24" t="str">
        <f t="shared" si="7"/>
        <v>031</v>
      </c>
      <c r="H146" s="24" t="s">
        <v>4</v>
      </c>
      <c r="I146" s="42" t="s">
        <v>44</v>
      </c>
      <c r="J146" s="41">
        <v>505</v>
      </c>
      <c r="K146" s="81" t="s">
        <v>44</v>
      </c>
      <c r="L146" s="63">
        <v>2.8509199999999999</v>
      </c>
      <c r="M146" s="46">
        <v>419.52874600933876</v>
      </c>
      <c r="N146" s="47">
        <v>1196.0428925729441</v>
      </c>
      <c r="O146" s="26" t="s">
        <v>44</v>
      </c>
      <c r="P146" s="154" t="s">
        <v>49</v>
      </c>
      <c r="Q146" s="5"/>
    </row>
    <row r="147" spans="1:17" ht="15">
      <c r="A147" s="4"/>
      <c r="B147" s="153" t="s">
        <v>42</v>
      </c>
      <c r="C147" s="41">
        <v>242010029</v>
      </c>
      <c r="D147" s="24" t="str">
        <f t="shared" si="4"/>
        <v>4</v>
      </c>
      <c r="E147" s="24" t="str">
        <f t="shared" ref="E147:E160" si="8">MID(C147,3,1)</f>
        <v>2</v>
      </c>
      <c r="F147" s="24" t="str">
        <f t="shared" ref="F147:F160" si="9">MID(C147,4,3)</f>
        <v>010</v>
      </c>
      <c r="G147" s="24" t="str">
        <f t="shared" ref="G147:G160" si="10">MID(C147,7,3)</f>
        <v>029</v>
      </c>
      <c r="H147" s="24" t="s">
        <v>4</v>
      </c>
      <c r="I147" s="42" t="s">
        <v>44</v>
      </c>
      <c r="J147" s="41">
        <v>505</v>
      </c>
      <c r="K147" s="81" t="s">
        <v>44</v>
      </c>
      <c r="L147" s="63">
        <v>2.488219</v>
      </c>
      <c r="M147" s="46">
        <v>642.10415305228491</v>
      </c>
      <c r="N147" s="47">
        <v>1597.6957536036034</v>
      </c>
      <c r="O147" s="26" t="s">
        <v>44</v>
      </c>
      <c r="P147" s="154" t="s">
        <v>49</v>
      </c>
      <c r="Q147" s="5"/>
    </row>
    <row r="148" spans="1:17" ht="15">
      <c r="A148" s="4"/>
      <c r="B148" s="153" t="s">
        <v>42</v>
      </c>
      <c r="C148" s="41">
        <v>242010038</v>
      </c>
      <c r="D148" s="24" t="str">
        <f t="shared" si="4"/>
        <v>4</v>
      </c>
      <c r="E148" s="24" t="str">
        <f t="shared" si="8"/>
        <v>2</v>
      </c>
      <c r="F148" s="24" t="str">
        <f t="shared" si="9"/>
        <v>010</v>
      </c>
      <c r="G148" s="24" t="str">
        <f t="shared" si="10"/>
        <v>038</v>
      </c>
      <c r="H148" s="24" t="s">
        <v>4</v>
      </c>
      <c r="I148" s="42" t="s">
        <v>44</v>
      </c>
      <c r="J148" s="41">
        <v>508</v>
      </c>
      <c r="K148" s="81" t="s">
        <v>44</v>
      </c>
      <c r="L148" s="63">
        <v>2.45818</v>
      </c>
      <c r="M148" s="46">
        <v>455.78176468053084</v>
      </c>
      <c r="N148" s="47">
        <v>1120.3936183023873</v>
      </c>
      <c r="O148" s="26" t="s">
        <v>44</v>
      </c>
      <c r="P148" s="154" t="s">
        <v>49</v>
      </c>
      <c r="Q148" s="5"/>
    </row>
    <row r="149" spans="1:17" ht="15">
      <c r="A149" s="4"/>
      <c r="B149" s="153" t="s">
        <v>42</v>
      </c>
      <c r="C149" s="41">
        <v>242010044</v>
      </c>
      <c r="D149" s="24" t="str">
        <f t="shared" si="4"/>
        <v>4</v>
      </c>
      <c r="E149" s="24" t="str">
        <f t="shared" si="8"/>
        <v>2</v>
      </c>
      <c r="F149" s="24" t="str">
        <f t="shared" si="9"/>
        <v>010</v>
      </c>
      <c r="G149" s="24" t="str">
        <f t="shared" si="10"/>
        <v>044</v>
      </c>
      <c r="H149" s="24" t="s">
        <v>4</v>
      </c>
      <c r="I149" s="42" t="s">
        <v>44</v>
      </c>
      <c r="J149" s="41">
        <v>505</v>
      </c>
      <c r="K149" s="81" t="s">
        <v>44</v>
      </c>
      <c r="L149" s="63">
        <v>1.994629</v>
      </c>
      <c r="M149" s="46">
        <v>697.04386083782947</v>
      </c>
      <c r="N149" s="47">
        <v>1390.343899099099</v>
      </c>
      <c r="O149" s="26" t="s">
        <v>44</v>
      </c>
      <c r="P149" s="154" t="s">
        <v>49</v>
      </c>
      <c r="Q149" s="5"/>
    </row>
    <row r="150" spans="1:17" ht="15">
      <c r="A150" s="4"/>
      <c r="B150" s="153" t="s">
        <v>42</v>
      </c>
      <c r="C150" s="41">
        <v>242010003</v>
      </c>
      <c r="D150" s="24" t="str">
        <f t="shared" si="4"/>
        <v>4</v>
      </c>
      <c r="E150" s="24" t="str">
        <f t="shared" si="8"/>
        <v>2</v>
      </c>
      <c r="F150" s="24" t="str">
        <f t="shared" si="9"/>
        <v>010</v>
      </c>
      <c r="G150" s="24" t="str">
        <f t="shared" si="10"/>
        <v>003</v>
      </c>
      <c r="H150" s="24" t="s">
        <v>4</v>
      </c>
      <c r="I150" s="42" t="s">
        <v>44</v>
      </c>
      <c r="J150" s="41">
        <v>508</v>
      </c>
      <c r="K150" s="81" t="s">
        <v>44</v>
      </c>
      <c r="L150" s="63">
        <v>1.4159679999999999</v>
      </c>
      <c r="M150" s="46">
        <v>1051.1003967438364</v>
      </c>
      <c r="N150" s="47">
        <v>1488.3245265765765</v>
      </c>
      <c r="O150" s="26" t="s">
        <v>44</v>
      </c>
      <c r="P150" s="154" t="s">
        <v>49</v>
      </c>
      <c r="Q150" s="5"/>
    </row>
    <row r="151" spans="1:17" ht="15">
      <c r="A151" s="4"/>
      <c r="B151" s="153" t="s">
        <v>42</v>
      </c>
      <c r="C151" s="41">
        <v>242010004</v>
      </c>
      <c r="D151" s="24" t="str">
        <f t="shared" si="4"/>
        <v>4</v>
      </c>
      <c r="E151" s="24" t="str">
        <f t="shared" si="8"/>
        <v>2</v>
      </c>
      <c r="F151" s="24" t="str">
        <f t="shared" si="9"/>
        <v>010</v>
      </c>
      <c r="G151" s="24" t="str">
        <f t="shared" si="10"/>
        <v>004</v>
      </c>
      <c r="H151" s="24" t="s">
        <v>4</v>
      </c>
      <c r="I151" s="42" t="s">
        <v>44</v>
      </c>
      <c r="J151" s="41">
        <v>508</v>
      </c>
      <c r="K151" s="81" t="s">
        <v>44</v>
      </c>
      <c r="L151" s="63">
        <v>1.1156060000000001</v>
      </c>
      <c r="M151" s="46">
        <v>1158.5173883988809</v>
      </c>
      <c r="N151" s="47">
        <v>1292.448949602122</v>
      </c>
      <c r="O151" s="26" t="s">
        <v>44</v>
      </c>
      <c r="P151" s="154" t="s">
        <v>49</v>
      </c>
      <c r="Q151" s="5"/>
    </row>
    <row r="152" spans="1:17" ht="15">
      <c r="A152" s="4"/>
      <c r="B152" s="153" t="s">
        <v>42</v>
      </c>
      <c r="C152" s="41">
        <v>242010033</v>
      </c>
      <c r="D152" s="24" t="str">
        <f t="shared" si="4"/>
        <v>4</v>
      </c>
      <c r="E152" s="24" t="str">
        <f t="shared" si="8"/>
        <v>2</v>
      </c>
      <c r="F152" s="24" t="str">
        <f t="shared" si="9"/>
        <v>010</v>
      </c>
      <c r="G152" s="24" t="str">
        <f t="shared" si="10"/>
        <v>033</v>
      </c>
      <c r="H152" s="24" t="s">
        <v>4</v>
      </c>
      <c r="I152" s="42" t="s">
        <v>44</v>
      </c>
      <c r="J152" s="41">
        <v>508</v>
      </c>
      <c r="K152" s="81" t="s">
        <v>44</v>
      </c>
      <c r="L152" s="63">
        <v>1.885788</v>
      </c>
      <c r="M152" s="46">
        <v>630.62778914776186</v>
      </c>
      <c r="N152" s="47">
        <v>1189.2303172413795</v>
      </c>
      <c r="O152" s="26" t="s">
        <v>44</v>
      </c>
      <c r="P152" s="154" t="s">
        <v>49</v>
      </c>
      <c r="Q152" s="5"/>
    </row>
    <row r="153" spans="1:17" ht="15">
      <c r="A153" s="4"/>
      <c r="B153" s="153" t="s">
        <v>42</v>
      </c>
      <c r="C153" s="41">
        <v>242010007</v>
      </c>
      <c r="D153" s="24" t="str">
        <f t="shared" si="4"/>
        <v>4</v>
      </c>
      <c r="E153" s="24" t="str">
        <f t="shared" si="8"/>
        <v>2</v>
      </c>
      <c r="F153" s="24" t="str">
        <f t="shared" si="9"/>
        <v>010</v>
      </c>
      <c r="G153" s="24" t="str">
        <f t="shared" si="10"/>
        <v>007</v>
      </c>
      <c r="H153" s="24" t="s">
        <v>4</v>
      </c>
      <c r="I153" s="42" t="s">
        <v>44</v>
      </c>
      <c r="J153" s="41">
        <v>508</v>
      </c>
      <c r="K153" s="81" t="s">
        <v>44</v>
      </c>
      <c r="L153" s="63">
        <v>1.0460719999999999</v>
      </c>
      <c r="M153" s="46">
        <v>1745.9809419065505</v>
      </c>
      <c r="N153" s="47">
        <v>1826.4217758620689</v>
      </c>
      <c r="O153" s="26" t="s">
        <v>44</v>
      </c>
      <c r="P153" s="154" t="s">
        <v>49</v>
      </c>
      <c r="Q153" s="5"/>
    </row>
    <row r="154" spans="1:17" ht="15">
      <c r="A154" s="4"/>
      <c r="B154" s="153" t="s">
        <v>42</v>
      </c>
      <c r="C154" s="41">
        <v>242010017</v>
      </c>
      <c r="D154" s="24" t="str">
        <f t="shared" si="4"/>
        <v>4</v>
      </c>
      <c r="E154" s="24" t="str">
        <f t="shared" si="8"/>
        <v>2</v>
      </c>
      <c r="F154" s="24" t="str">
        <f t="shared" si="9"/>
        <v>010</v>
      </c>
      <c r="G154" s="24" t="str">
        <f t="shared" si="10"/>
        <v>017</v>
      </c>
      <c r="H154" s="24" t="s">
        <v>4</v>
      </c>
      <c r="I154" s="42" t="s">
        <v>44</v>
      </c>
      <c r="J154" s="41">
        <v>508</v>
      </c>
      <c r="K154" s="81" t="s">
        <v>44</v>
      </c>
      <c r="L154" s="63">
        <v>1.211209</v>
      </c>
      <c r="M154" s="46">
        <v>2205.1794316840092</v>
      </c>
      <c r="N154" s="47">
        <v>2670.9331742705572</v>
      </c>
      <c r="O154" s="26" t="s">
        <v>44</v>
      </c>
      <c r="P154" s="154" t="s">
        <v>49</v>
      </c>
      <c r="Q154" s="5"/>
    </row>
    <row r="155" spans="1:17" ht="15">
      <c r="A155" s="4"/>
      <c r="B155" s="153" t="s">
        <v>42</v>
      </c>
      <c r="C155" s="41">
        <v>242010019</v>
      </c>
      <c r="D155" s="24" t="str">
        <f t="shared" si="4"/>
        <v>4</v>
      </c>
      <c r="E155" s="24" t="str">
        <f t="shared" si="8"/>
        <v>2</v>
      </c>
      <c r="F155" s="24" t="str">
        <f t="shared" si="9"/>
        <v>010</v>
      </c>
      <c r="G155" s="24" t="str">
        <f t="shared" si="10"/>
        <v>019</v>
      </c>
      <c r="H155" s="24" t="s">
        <v>4</v>
      </c>
      <c r="I155" s="42" t="s">
        <v>44</v>
      </c>
      <c r="J155" s="41">
        <v>508</v>
      </c>
      <c r="K155" s="81" t="s">
        <v>44</v>
      </c>
      <c r="L155" s="63">
        <v>1.108433</v>
      </c>
      <c r="M155" s="46">
        <v>746.75229212541285</v>
      </c>
      <c r="N155" s="47">
        <v>827.7248834174477</v>
      </c>
      <c r="O155" s="26" t="s">
        <v>44</v>
      </c>
      <c r="P155" s="154" t="s">
        <v>49</v>
      </c>
      <c r="Q155" s="5"/>
    </row>
    <row r="156" spans="1:17" ht="15">
      <c r="A156" s="4"/>
      <c r="B156" s="153" t="s">
        <v>42</v>
      </c>
      <c r="C156" s="41">
        <v>242010028</v>
      </c>
      <c r="D156" s="24" t="str">
        <f t="shared" si="4"/>
        <v>4</v>
      </c>
      <c r="E156" s="24" t="str">
        <f t="shared" si="8"/>
        <v>2</v>
      </c>
      <c r="F156" s="24" t="str">
        <f t="shared" si="9"/>
        <v>010</v>
      </c>
      <c r="G156" s="24" t="str">
        <f t="shared" si="10"/>
        <v>028</v>
      </c>
      <c r="H156" s="24" t="s">
        <v>4</v>
      </c>
      <c r="I156" s="42" t="s">
        <v>44</v>
      </c>
      <c r="J156" s="41">
        <v>505</v>
      </c>
      <c r="K156" s="81" t="s">
        <v>44</v>
      </c>
      <c r="L156" s="63">
        <v>1.7010879999999999</v>
      </c>
      <c r="M156" s="46">
        <v>1193.8388019590695</v>
      </c>
      <c r="N156" s="47">
        <v>2030.8248599469496</v>
      </c>
      <c r="O156" s="26" t="s">
        <v>44</v>
      </c>
      <c r="P156" s="154" t="s">
        <v>49</v>
      </c>
      <c r="Q156" s="5"/>
    </row>
    <row r="157" spans="1:17" ht="15">
      <c r="A157" s="4"/>
      <c r="B157" s="153" t="s">
        <v>42</v>
      </c>
      <c r="C157" s="41">
        <v>242010046</v>
      </c>
      <c r="D157" s="24" t="str">
        <f t="shared" si="4"/>
        <v>4</v>
      </c>
      <c r="E157" s="24" t="str">
        <f t="shared" si="8"/>
        <v>2</v>
      </c>
      <c r="F157" s="24" t="str">
        <f t="shared" si="9"/>
        <v>010</v>
      </c>
      <c r="G157" s="24" t="str">
        <f t="shared" si="10"/>
        <v>046</v>
      </c>
      <c r="H157" s="24" t="s">
        <v>4</v>
      </c>
      <c r="I157" s="42" t="s">
        <v>44</v>
      </c>
      <c r="J157" s="41">
        <v>508</v>
      </c>
      <c r="K157" s="81" t="s">
        <v>44</v>
      </c>
      <c r="L157" s="63">
        <v>1.4012249999999999</v>
      </c>
      <c r="M157" s="46">
        <v>758.50667785885105</v>
      </c>
      <c r="N157" s="47">
        <v>1062.8385196827685</v>
      </c>
      <c r="O157" s="26" t="s">
        <v>44</v>
      </c>
      <c r="P157" s="154" t="s">
        <v>49</v>
      </c>
      <c r="Q157" s="5"/>
    </row>
    <row r="158" spans="1:17" ht="15">
      <c r="A158" s="4"/>
      <c r="B158" s="153" t="s">
        <v>42</v>
      </c>
      <c r="C158" s="41">
        <v>242010006</v>
      </c>
      <c r="D158" s="24" t="str">
        <f t="shared" si="4"/>
        <v>4</v>
      </c>
      <c r="E158" s="24" t="str">
        <f t="shared" si="8"/>
        <v>2</v>
      </c>
      <c r="F158" s="24" t="str">
        <f t="shared" si="9"/>
        <v>010</v>
      </c>
      <c r="G158" s="24" t="str">
        <f t="shared" si="10"/>
        <v>006</v>
      </c>
      <c r="H158" s="24" t="s">
        <v>4</v>
      </c>
      <c r="I158" s="42" t="s">
        <v>44</v>
      </c>
      <c r="J158" s="41">
        <v>508</v>
      </c>
      <c r="K158" s="81" t="s">
        <v>44</v>
      </c>
      <c r="L158" s="63">
        <v>0.87483200000000005</v>
      </c>
      <c r="M158" s="46">
        <v>3011.0037351498881</v>
      </c>
      <c r="N158" s="47">
        <v>2634.1224196286471</v>
      </c>
      <c r="O158" s="26" t="s">
        <v>44</v>
      </c>
      <c r="P158" s="154" t="s">
        <v>49</v>
      </c>
      <c r="Q158" s="5"/>
    </row>
    <row r="159" spans="1:17" ht="15">
      <c r="A159" s="4"/>
      <c r="B159" s="153" t="s">
        <v>42</v>
      </c>
      <c r="C159" s="41">
        <v>242010012</v>
      </c>
      <c r="D159" s="24" t="str">
        <f t="shared" si="4"/>
        <v>4</v>
      </c>
      <c r="E159" s="24" t="str">
        <f t="shared" si="8"/>
        <v>2</v>
      </c>
      <c r="F159" s="24" t="str">
        <f t="shared" si="9"/>
        <v>010</v>
      </c>
      <c r="G159" s="24" t="str">
        <f t="shared" si="10"/>
        <v>012</v>
      </c>
      <c r="H159" s="24" t="s">
        <v>4</v>
      </c>
      <c r="I159" s="42" t="s">
        <v>44</v>
      </c>
      <c r="J159" s="41">
        <v>505</v>
      </c>
      <c r="K159" s="81" t="s">
        <v>44</v>
      </c>
      <c r="L159" s="63">
        <v>0.81883099999999998</v>
      </c>
      <c r="M159" s="66">
        <v>2612.8833925683803</v>
      </c>
      <c r="N159" s="47">
        <v>2139.5099212201594</v>
      </c>
      <c r="O159" s="64" t="s">
        <v>44</v>
      </c>
      <c r="P159" s="152" t="s">
        <v>49</v>
      </c>
      <c r="Q159" s="5"/>
    </row>
    <row r="160" spans="1:17" ht="15">
      <c r="A160" s="4"/>
      <c r="B160" s="153" t="s">
        <v>42</v>
      </c>
      <c r="C160" s="41">
        <v>242010011</v>
      </c>
      <c r="D160" s="24" t="str">
        <f t="shared" ref="D160" si="11">MID(C160,2,1)</f>
        <v>4</v>
      </c>
      <c r="E160" s="24" t="str">
        <f t="shared" si="8"/>
        <v>2</v>
      </c>
      <c r="F160" s="24" t="str">
        <f t="shared" si="9"/>
        <v>010</v>
      </c>
      <c r="G160" s="24" t="str">
        <f t="shared" si="10"/>
        <v>011</v>
      </c>
      <c r="H160" s="24" t="s">
        <v>4</v>
      </c>
      <c r="I160" s="42" t="s">
        <v>44</v>
      </c>
      <c r="J160" s="41">
        <v>505</v>
      </c>
      <c r="K160" s="81" t="s">
        <v>44</v>
      </c>
      <c r="L160" s="58">
        <v>0.76744999999999997</v>
      </c>
      <c r="M160" s="46">
        <v>1937.9825440722861</v>
      </c>
      <c r="N160" s="46">
        <v>1487.3047034482759</v>
      </c>
      <c r="O160" s="26" t="s">
        <v>44</v>
      </c>
      <c r="P160" s="152" t="s">
        <v>49</v>
      </c>
      <c r="Q160" s="5"/>
    </row>
    <row r="161" spans="1:17" ht="15">
      <c r="A161" s="4"/>
      <c r="B161" s="153" t="s">
        <v>50</v>
      </c>
      <c r="C161" s="41">
        <v>242004024</v>
      </c>
      <c r="D161" s="24">
        <v>4</v>
      </c>
      <c r="E161" s="24">
        <v>2</v>
      </c>
      <c r="F161" s="24" t="s">
        <v>51</v>
      </c>
      <c r="G161" s="24" t="s">
        <v>52</v>
      </c>
      <c r="H161" s="24" t="s">
        <v>46</v>
      </c>
      <c r="I161" s="42" t="s">
        <v>44</v>
      </c>
      <c r="J161" s="41">
        <v>925</v>
      </c>
      <c r="K161" s="81" t="s">
        <v>43</v>
      </c>
      <c r="L161" s="63">
        <v>111.95</v>
      </c>
      <c r="M161" s="66">
        <v>2641</v>
      </c>
      <c r="N161" s="47">
        <f>M161/L161</f>
        <v>23.590888789638232</v>
      </c>
      <c r="O161" s="26" t="s">
        <v>44</v>
      </c>
      <c r="P161" s="152" t="s">
        <v>53</v>
      </c>
      <c r="Q161" s="5"/>
    </row>
    <row r="162" spans="1:17" ht="15">
      <c r="A162" s="4"/>
      <c r="B162" s="153" t="s">
        <v>50</v>
      </c>
      <c r="C162" s="79">
        <v>242004050</v>
      </c>
      <c r="D162" s="79">
        <v>4</v>
      </c>
      <c r="E162" s="79">
        <v>2</v>
      </c>
      <c r="F162" s="79" t="s">
        <v>51</v>
      </c>
      <c r="G162" s="79" t="s">
        <v>54</v>
      </c>
      <c r="H162" s="79" t="s">
        <v>46</v>
      </c>
      <c r="I162" s="42" t="s">
        <v>44</v>
      </c>
      <c r="J162" s="79">
        <v>925</v>
      </c>
      <c r="K162" s="81" t="s">
        <v>43</v>
      </c>
      <c r="L162" s="63">
        <v>51.37</v>
      </c>
      <c r="M162" s="80">
        <v>2500</v>
      </c>
      <c r="N162" s="47">
        <f t="shared" ref="N162:N169" si="12">M162/L162</f>
        <v>48.666536889234962</v>
      </c>
      <c r="O162" s="26" t="s">
        <v>44</v>
      </c>
      <c r="P162" s="152" t="s">
        <v>53</v>
      </c>
      <c r="Q162" s="5"/>
    </row>
    <row r="163" spans="1:17" ht="15">
      <c r="A163" s="4"/>
      <c r="B163" s="153" t="s">
        <v>50</v>
      </c>
      <c r="C163" s="79">
        <v>242004052</v>
      </c>
      <c r="D163" s="79">
        <v>4</v>
      </c>
      <c r="E163" s="79">
        <v>2</v>
      </c>
      <c r="F163" s="79" t="s">
        <v>51</v>
      </c>
      <c r="G163" s="79" t="s">
        <v>55</v>
      </c>
      <c r="H163" s="79" t="s">
        <v>46</v>
      </c>
      <c r="I163" s="42" t="s">
        <v>44</v>
      </c>
      <c r="J163" s="79">
        <v>720</v>
      </c>
      <c r="K163" s="81" t="s">
        <v>43</v>
      </c>
      <c r="L163" s="63">
        <v>5.27</v>
      </c>
      <c r="M163" s="80">
        <v>2500</v>
      </c>
      <c r="N163" s="47">
        <f t="shared" si="12"/>
        <v>474.38330170777994</v>
      </c>
      <c r="O163" s="26" t="s">
        <v>44</v>
      </c>
      <c r="P163" s="152" t="s">
        <v>53</v>
      </c>
      <c r="Q163" s="5"/>
    </row>
    <row r="164" spans="1:17" ht="15">
      <c r="A164" s="4"/>
      <c r="B164" s="153" t="s">
        <v>50</v>
      </c>
      <c r="C164" s="79">
        <v>242004043</v>
      </c>
      <c r="D164" s="79">
        <v>4</v>
      </c>
      <c r="E164" s="79">
        <v>2</v>
      </c>
      <c r="F164" s="79" t="s">
        <v>51</v>
      </c>
      <c r="G164" s="79" t="s">
        <v>56</v>
      </c>
      <c r="H164" s="79" t="s">
        <v>46</v>
      </c>
      <c r="I164" s="42" t="s">
        <v>43</v>
      </c>
      <c r="J164" s="88" t="s">
        <v>57</v>
      </c>
      <c r="K164" s="81" t="s">
        <v>43</v>
      </c>
      <c r="L164" s="63">
        <v>15.99</v>
      </c>
      <c r="M164" s="80">
        <v>2461</v>
      </c>
      <c r="N164" s="47">
        <f t="shared" si="12"/>
        <v>153.90869293308319</v>
      </c>
      <c r="O164" s="26" t="s">
        <v>44</v>
      </c>
      <c r="P164" s="152" t="s">
        <v>53</v>
      </c>
      <c r="Q164" s="5"/>
    </row>
    <row r="165" spans="1:17" ht="15">
      <c r="A165" s="4"/>
      <c r="B165" s="153" t="s">
        <v>50</v>
      </c>
      <c r="C165" s="79">
        <v>242004060</v>
      </c>
      <c r="D165" s="79">
        <v>4</v>
      </c>
      <c r="E165" s="79">
        <v>2</v>
      </c>
      <c r="F165" s="79" t="s">
        <v>51</v>
      </c>
      <c r="G165" s="79" t="s">
        <v>58</v>
      </c>
      <c r="H165" s="79" t="s">
        <v>46</v>
      </c>
      <c r="I165" s="42" t="s">
        <v>44</v>
      </c>
      <c r="J165" s="79">
        <v>720</v>
      </c>
      <c r="K165" s="81" t="s">
        <v>43</v>
      </c>
      <c r="L165" s="63">
        <v>3.43</v>
      </c>
      <c r="M165" s="80">
        <v>4576</v>
      </c>
      <c r="N165" s="47">
        <f t="shared" si="12"/>
        <v>1334.1107871720117</v>
      </c>
      <c r="O165" s="26" t="s">
        <v>44</v>
      </c>
      <c r="P165" s="152" t="s">
        <v>53</v>
      </c>
      <c r="Q165" s="5"/>
    </row>
    <row r="166" spans="1:17" ht="15">
      <c r="A166" s="4"/>
      <c r="B166" s="153" t="s">
        <v>50</v>
      </c>
      <c r="C166" s="79">
        <v>242005038</v>
      </c>
      <c r="D166" s="79">
        <v>4</v>
      </c>
      <c r="E166" s="79">
        <v>2</v>
      </c>
      <c r="F166" s="79" t="s">
        <v>59</v>
      </c>
      <c r="G166" s="79" t="s">
        <v>60</v>
      </c>
      <c r="H166" s="79" t="s">
        <v>4</v>
      </c>
      <c r="I166" s="42" t="s">
        <v>44</v>
      </c>
      <c r="J166" s="79">
        <v>500</v>
      </c>
      <c r="K166" s="81" t="s">
        <v>44</v>
      </c>
      <c r="L166" s="63">
        <v>22.87</v>
      </c>
      <c r="M166" s="80">
        <v>1939</v>
      </c>
      <c r="N166" s="47">
        <f t="shared" si="12"/>
        <v>84.783559247923037</v>
      </c>
      <c r="O166" s="26" t="s">
        <v>44</v>
      </c>
      <c r="P166" s="152" t="s">
        <v>53</v>
      </c>
      <c r="Q166" s="5"/>
    </row>
    <row r="167" spans="1:17" ht="15">
      <c r="A167" s="4"/>
      <c r="B167" s="153" t="s">
        <v>50</v>
      </c>
      <c r="C167" s="79">
        <v>242005039</v>
      </c>
      <c r="D167" s="79">
        <v>4</v>
      </c>
      <c r="E167" s="79">
        <v>2</v>
      </c>
      <c r="F167" s="79" t="s">
        <v>59</v>
      </c>
      <c r="G167" s="79" t="s">
        <v>61</v>
      </c>
      <c r="H167" s="79" t="s">
        <v>4</v>
      </c>
      <c r="I167" s="42" t="s">
        <v>44</v>
      </c>
      <c r="J167" s="79">
        <v>925</v>
      </c>
      <c r="K167" s="81" t="s">
        <v>44</v>
      </c>
      <c r="L167" s="63">
        <v>67.989999999999995</v>
      </c>
      <c r="M167" s="80">
        <v>1939</v>
      </c>
      <c r="N167" s="47">
        <f t="shared" si="12"/>
        <v>28.518899838211503</v>
      </c>
      <c r="O167" s="26" t="s">
        <v>44</v>
      </c>
      <c r="P167" s="152" t="s">
        <v>53</v>
      </c>
      <c r="Q167" s="5"/>
    </row>
    <row r="168" spans="1:17" ht="15">
      <c r="A168" s="4"/>
      <c r="B168" s="153" t="s">
        <v>50</v>
      </c>
      <c r="C168" s="79">
        <v>242005044</v>
      </c>
      <c r="D168" s="79">
        <v>4</v>
      </c>
      <c r="E168" s="79">
        <v>2</v>
      </c>
      <c r="F168" s="79" t="s">
        <v>59</v>
      </c>
      <c r="G168" s="79" t="s">
        <v>62</v>
      </c>
      <c r="H168" s="79" t="s">
        <v>4</v>
      </c>
      <c r="I168" s="42" t="s">
        <v>44</v>
      </c>
      <c r="J168" s="79">
        <v>925</v>
      </c>
      <c r="K168" s="81" t="s">
        <v>43</v>
      </c>
      <c r="L168" s="63">
        <v>50.29</v>
      </c>
      <c r="M168" s="80">
        <v>1939</v>
      </c>
      <c r="N168" s="47">
        <f t="shared" si="12"/>
        <v>38.556373036388948</v>
      </c>
      <c r="O168" s="26" t="s">
        <v>44</v>
      </c>
      <c r="P168" s="152" t="s">
        <v>53</v>
      </c>
      <c r="Q168" s="5"/>
    </row>
    <row r="169" spans="1:17" ht="15">
      <c r="A169" s="4"/>
      <c r="B169" s="153" t="s">
        <v>50</v>
      </c>
      <c r="C169" s="79">
        <v>242005047</v>
      </c>
      <c r="D169" s="79">
        <v>4</v>
      </c>
      <c r="E169" s="79">
        <v>2</v>
      </c>
      <c r="F169" s="79" t="s">
        <v>59</v>
      </c>
      <c r="G169" s="79" t="s">
        <v>63</v>
      </c>
      <c r="H169" s="79" t="s">
        <v>4</v>
      </c>
      <c r="I169" s="42" t="s">
        <v>44</v>
      </c>
      <c r="J169" s="79">
        <v>925</v>
      </c>
      <c r="K169" s="81" t="s">
        <v>44</v>
      </c>
      <c r="L169" s="58">
        <v>13.29</v>
      </c>
      <c r="M169" s="46">
        <v>1939</v>
      </c>
      <c r="N169" s="46">
        <f t="shared" si="12"/>
        <v>145.89917231000754</v>
      </c>
      <c r="O169" s="26" t="s">
        <v>44</v>
      </c>
      <c r="P169" s="152" t="s">
        <v>53</v>
      </c>
      <c r="Q169" s="5"/>
    </row>
    <row r="170" spans="1:17" ht="15">
      <c r="A170" s="4"/>
      <c r="B170" s="155" t="s">
        <v>64</v>
      </c>
      <c r="C170" s="156"/>
      <c r="D170" s="156"/>
      <c r="E170" s="156"/>
      <c r="F170" s="156"/>
      <c r="G170" s="156"/>
      <c r="H170" s="156"/>
      <c r="I170" s="156"/>
      <c r="J170" s="156"/>
      <c r="K170" s="156"/>
      <c r="L170" s="157"/>
      <c r="M170" s="158"/>
      <c r="N170" s="159">
        <v>52303</v>
      </c>
      <c r="O170" s="160"/>
      <c r="P170" s="161" t="s">
        <v>65</v>
      </c>
      <c r="Q170" s="5"/>
    </row>
    <row r="171" spans="1:17" ht="12" customHeight="1">
      <c r="A171" s="4"/>
      <c r="B171" s="168"/>
      <c r="C171" s="169"/>
      <c r="D171" s="169"/>
      <c r="E171" s="169"/>
      <c r="F171" s="169"/>
      <c r="G171" s="169"/>
      <c r="H171" s="169"/>
      <c r="I171" s="169"/>
      <c r="J171" s="169"/>
      <c r="K171" s="169"/>
      <c r="L171" s="125" t="s">
        <v>66</v>
      </c>
      <c r="M171" s="126"/>
      <c r="N171" s="65">
        <f>SUM(N18:N170)</f>
        <v>1081423.4893266738</v>
      </c>
      <c r="O171" s="170"/>
      <c r="P171" s="171" t="s">
        <v>40</v>
      </c>
      <c r="Q171" s="5"/>
    </row>
    <row r="172" spans="1:17" ht="12" customHeight="1">
      <c r="A172" s="4"/>
      <c r="B172" s="108" t="s">
        <v>67</v>
      </c>
      <c r="C172" s="109"/>
      <c r="D172" s="109"/>
      <c r="E172" s="109"/>
      <c r="F172" s="109"/>
      <c r="G172" s="109"/>
      <c r="H172" s="109"/>
      <c r="I172" s="109"/>
      <c r="J172" s="109"/>
      <c r="K172" s="109"/>
      <c r="L172" s="109"/>
      <c r="M172" s="110"/>
      <c r="N172" s="48">
        <f>N16+N171</f>
        <v>1081423.4893266738</v>
      </c>
      <c r="P172" s="142" t="s">
        <v>40</v>
      </c>
      <c r="Q172" s="5"/>
    </row>
    <row r="173" spans="1:17" ht="12" customHeight="1">
      <c r="A173" s="4"/>
      <c r="B173" s="111" t="s">
        <v>68</v>
      </c>
      <c r="C173" s="111"/>
      <c r="D173" s="111"/>
      <c r="E173" s="111"/>
      <c r="F173" s="111"/>
      <c r="G173" s="111"/>
      <c r="H173" s="111"/>
      <c r="I173" s="111"/>
      <c r="J173" s="111"/>
      <c r="K173" s="111"/>
      <c r="L173" s="111"/>
      <c r="M173" s="111"/>
      <c r="N173" s="111"/>
      <c r="O173" s="111"/>
      <c r="P173" s="111"/>
      <c r="Q173" s="5"/>
    </row>
    <row r="174" spans="1:17" ht="12" customHeight="1">
      <c r="A174" s="4"/>
      <c r="B174" s="112"/>
      <c r="C174" s="113"/>
      <c r="D174" s="113"/>
      <c r="E174" s="113"/>
      <c r="F174" s="113"/>
      <c r="G174" s="113"/>
      <c r="H174" s="113"/>
      <c r="I174" s="113"/>
      <c r="J174" s="113"/>
      <c r="K174" s="113"/>
      <c r="L174" s="113"/>
      <c r="M174" s="113"/>
      <c r="N174" s="113"/>
      <c r="O174" s="113"/>
      <c r="P174" s="114"/>
      <c r="Q174" s="5"/>
    </row>
    <row r="175" spans="1:17" ht="12" customHeight="1" thickBot="1">
      <c r="A175" s="27"/>
      <c r="B175" s="28"/>
      <c r="C175" s="28"/>
      <c r="D175" s="28"/>
      <c r="E175" s="28"/>
      <c r="F175" s="28"/>
      <c r="G175" s="28"/>
      <c r="H175" s="28"/>
      <c r="I175" s="28"/>
      <c r="J175" s="28"/>
      <c r="K175" s="28"/>
      <c r="L175" s="28"/>
      <c r="M175" s="28"/>
      <c r="N175" s="28"/>
      <c r="O175" s="28"/>
      <c r="P175" s="28"/>
      <c r="Q175" s="29"/>
    </row>
    <row r="178" spans="14:14" ht="12" customHeight="1">
      <c r="N178" s="67"/>
    </row>
    <row r="179" spans="14:14" ht="12" customHeight="1">
      <c r="N179" s="67"/>
    </row>
  </sheetData>
  <mergeCells count="21">
    <mergeCell ref="B172:M172"/>
    <mergeCell ref="B173:P173"/>
    <mergeCell ref="B174:P174"/>
    <mergeCell ref="N6:N8"/>
    <mergeCell ref="D7:G7"/>
    <mergeCell ref="B9:P9"/>
    <mergeCell ref="L16:M16"/>
    <mergeCell ref="B17:P17"/>
    <mergeCell ref="L171:M171"/>
    <mergeCell ref="O16:P16"/>
    <mergeCell ref="B170:K170"/>
    <mergeCell ref="B3:P3"/>
    <mergeCell ref="B4:K4"/>
    <mergeCell ref="L4:P4"/>
    <mergeCell ref="D5:G5"/>
    <mergeCell ref="C6:C8"/>
    <mergeCell ref="D6:G6"/>
    <mergeCell ref="H6:H8"/>
    <mergeCell ref="J6:J8"/>
    <mergeCell ref="L6:L8"/>
    <mergeCell ref="M6:M8"/>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N163"/>
  <sheetViews>
    <sheetView topLeftCell="A127" zoomScale="85" zoomScaleNormal="85" workbookViewId="0">
      <selection activeCell="J141" sqref="J141"/>
    </sheetView>
  </sheetViews>
  <sheetFormatPr defaultRowHeight="12" customHeight="1"/>
  <cols>
    <col min="1" max="1" width="2.85546875" customWidth="1"/>
    <col min="2" max="2" width="2.28515625" customWidth="1"/>
    <col min="3" max="3" width="10.7109375" customWidth="1"/>
    <col min="4" max="4" width="10" customWidth="1"/>
    <col min="5" max="5" width="9.5703125" customWidth="1"/>
    <col min="6" max="6" width="12.28515625" customWidth="1"/>
    <col min="7" max="7" width="13.85546875" customWidth="1"/>
    <col min="8" max="8" width="23.7109375" customWidth="1"/>
    <col min="9" max="10" width="14.5703125" customWidth="1"/>
    <col min="11" max="11" width="15.5703125" customWidth="1"/>
    <col min="12" max="12" width="103.28515625" customWidth="1"/>
    <col min="13" max="13" width="121.5703125" customWidth="1"/>
    <col min="14" max="14" width="3.28515625" customWidth="1"/>
  </cols>
  <sheetData>
    <row r="1" spans="2:14" ht="12" customHeight="1" thickBot="1"/>
    <row r="2" spans="2:14" ht="12" customHeight="1" thickBot="1">
      <c r="B2" s="1"/>
      <c r="C2" s="2" t="s">
        <v>69</v>
      </c>
      <c r="D2" s="2"/>
      <c r="E2" s="2"/>
      <c r="F2" s="2"/>
      <c r="G2" s="2"/>
      <c r="H2" s="2"/>
      <c r="I2" s="2"/>
      <c r="J2" s="2"/>
      <c r="K2" s="2"/>
      <c r="L2" s="2"/>
      <c r="M2" s="2"/>
      <c r="N2" s="3"/>
    </row>
    <row r="3" spans="2:14" ht="12" customHeight="1" thickBot="1">
      <c r="B3" s="4"/>
      <c r="C3" s="89" t="s">
        <v>70</v>
      </c>
      <c r="D3" s="90"/>
      <c r="E3" s="90"/>
      <c r="F3" s="90"/>
      <c r="G3" s="90"/>
      <c r="H3" s="90"/>
      <c r="I3" s="90"/>
      <c r="J3" s="90"/>
      <c r="K3" s="90"/>
      <c r="L3" s="90"/>
      <c r="M3" s="91"/>
      <c r="N3" s="5"/>
    </row>
    <row r="4" spans="2:14" ht="12" customHeight="1">
      <c r="B4" s="4"/>
      <c r="C4" s="131" t="s">
        <v>4</v>
      </c>
      <c r="D4" s="132"/>
      <c r="E4" s="132"/>
      <c r="F4" s="132"/>
      <c r="G4" s="54" t="s">
        <v>71</v>
      </c>
      <c r="H4" s="54" t="s">
        <v>72</v>
      </c>
      <c r="I4" s="54" t="s">
        <v>8</v>
      </c>
      <c r="J4" s="54" t="s">
        <v>9</v>
      </c>
      <c r="K4" s="54" t="s">
        <v>10</v>
      </c>
      <c r="L4" s="54" t="s">
        <v>11</v>
      </c>
      <c r="M4" s="43" t="s">
        <v>12</v>
      </c>
      <c r="N4" s="5"/>
    </row>
    <row r="5" spans="2:14" ht="12" customHeight="1">
      <c r="B5" s="6"/>
      <c r="C5" s="133" t="s">
        <v>18</v>
      </c>
      <c r="D5" s="134"/>
      <c r="E5" s="134"/>
      <c r="F5" s="134"/>
      <c r="G5" s="135" t="s">
        <v>73</v>
      </c>
      <c r="H5" s="137" t="s">
        <v>74</v>
      </c>
      <c r="I5" s="139" t="s">
        <v>75</v>
      </c>
      <c r="J5" s="70" t="s">
        <v>76</v>
      </c>
      <c r="K5" s="70" t="s">
        <v>77</v>
      </c>
      <c r="L5" s="70" t="s">
        <v>78</v>
      </c>
      <c r="M5" s="71" t="s">
        <v>79</v>
      </c>
      <c r="N5" s="5"/>
    </row>
    <row r="6" spans="2:14" ht="33.75" customHeight="1">
      <c r="B6" s="4"/>
      <c r="C6" s="133" t="s">
        <v>29</v>
      </c>
      <c r="D6" s="134"/>
      <c r="E6" s="134"/>
      <c r="F6" s="134"/>
      <c r="G6" s="135"/>
      <c r="H6" s="137"/>
      <c r="I6" s="104"/>
      <c r="J6" s="140" t="s">
        <v>80</v>
      </c>
      <c r="K6" s="101" t="s">
        <v>80</v>
      </c>
      <c r="L6" s="101" t="s">
        <v>81</v>
      </c>
      <c r="M6" s="127" t="s">
        <v>81</v>
      </c>
      <c r="N6" s="5"/>
    </row>
    <row r="7" spans="2:14" ht="12" customHeight="1" thickBot="1">
      <c r="B7" s="4"/>
      <c r="C7" s="77" t="s">
        <v>33</v>
      </c>
      <c r="D7" s="78" t="s">
        <v>34</v>
      </c>
      <c r="E7" s="78" t="s">
        <v>35</v>
      </c>
      <c r="F7" s="78" t="s">
        <v>36</v>
      </c>
      <c r="G7" s="136"/>
      <c r="H7" s="138"/>
      <c r="I7" s="105"/>
      <c r="J7" s="141"/>
      <c r="K7" s="102"/>
      <c r="L7" s="102"/>
      <c r="M7" s="128"/>
      <c r="N7" s="5"/>
    </row>
    <row r="8" spans="2:14" ht="12" customHeight="1">
      <c r="B8" s="4"/>
      <c r="C8" s="19" t="s">
        <v>82</v>
      </c>
      <c r="D8" s="20" t="s">
        <v>83</v>
      </c>
      <c r="E8" s="20" t="s">
        <v>51</v>
      </c>
      <c r="F8" s="20" t="s">
        <v>84</v>
      </c>
      <c r="G8" s="72" t="s">
        <v>85</v>
      </c>
      <c r="H8" s="49">
        <v>28.208656999999999</v>
      </c>
      <c r="I8" s="49">
        <v>19.245299472448725</v>
      </c>
      <c r="J8" s="72" t="s">
        <v>86</v>
      </c>
      <c r="K8" s="72" t="s">
        <v>87</v>
      </c>
      <c r="L8" s="73" t="s">
        <v>88</v>
      </c>
      <c r="M8" s="51" t="s">
        <v>89</v>
      </c>
      <c r="N8" s="5"/>
    </row>
    <row r="9" spans="2:14" ht="12" customHeight="1">
      <c r="B9" s="4"/>
      <c r="C9" s="23" t="s">
        <v>82</v>
      </c>
      <c r="D9" s="24" t="s">
        <v>83</v>
      </c>
      <c r="E9" s="24" t="s">
        <v>51</v>
      </c>
      <c r="F9" s="24" t="s">
        <v>90</v>
      </c>
      <c r="G9" s="74" t="s">
        <v>85</v>
      </c>
      <c r="H9" s="50">
        <v>3.505039</v>
      </c>
      <c r="I9" s="50">
        <v>3.1050144986409687</v>
      </c>
      <c r="J9" s="74" t="s">
        <v>86</v>
      </c>
      <c r="K9" s="74" t="s">
        <v>87</v>
      </c>
      <c r="L9" s="75" t="s">
        <v>88</v>
      </c>
      <c r="M9" s="52" t="s">
        <v>89</v>
      </c>
      <c r="N9" s="5"/>
    </row>
    <row r="10" spans="2:14" ht="12" customHeight="1">
      <c r="B10" s="4"/>
      <c r="C10" s="23" t="s">
        <v>82</v>
      </c>
      <c r="D10" s="24" t="s">
        <v>83</v>
      </c>
      <c r="E10" s="24" t="s">
        <v>91</v>
      </c>
      <c r="F10" s="24" t="s">
        <v>92</v>
      </c>
      <c r="G10" s="74" t="s">
        <v>85</v>
      </c>
      <c r="H10" s="50">
        <v>22.084985</v>
      </c>
      <c r="I10" s="50">
        <v>14.440559561650606</v>
      </c>
      <c r="J10" s="74" t="s">
        <v>86</v>
      </c>
      <c r="K10" s="74" t="s">
        <v>87</v>
      </c>
      <c r="L10" s="75" t="s">
        <v>88</v>
      </c>
      <c r="M10" s="52" t="s">
        <v>89</v>
      </c>
      <c r="N10" s="5"/>
    </row>
    <row r="11" spans="2:14" ht="12" customHeight="1">
      <c r="B11" s="4"/>
      <c r="C11" s="23" t="s">
        <v>82</v>
      </c>
      <c r="D11" s="24" t="s">
        <v>83</v>
      </c>
      <c r="E11" s="24" t="s">
        <v>91</v>
      </c>
      <c r="F11" s="24" t="s">
        <v>52</v>
      </c>
      <c r="G11" s="74" t="s">
        <v>85</v>
      </c>
      <c r="H11" s="50">
        <v>16.43693</v>
      </c>
      <c r="I11" s="50">
        <v>9.3444616234247579</v>
      </c>
      <c r="J11" s="74" t="s">
        <v>86</v>
      </c>
      <c r="K11" s="74" t="s">
        <v>87</v>
      </c>
      <c r="L11" s="75" t="s">
        <v>88</v>
      </c>
      <c r="M11" s="52" t="s">
        <v>89</v>
      </c>
      <c r="N11" s="5"/>
    </row>
    <row r="12" spans="2:14" ht="12" customHeight="1">
      <c r="B12" s="4"/>
      <c r="C12" s="23" t="s">
        <v>82</v>
      </c>
      <c r="D12" s="24" t="s">
        <v>83</v>
      </c>
      <c r="E12" s="24" t="s">
        <v>51</v>
      </c>
      <c r="F12" s="24" t="s">
        <v>93</v>
      </c>
      <c r="G12" s="74" t="s">
        <v>85</v>
      </c>
      <c r="H12" s="50">
        <v>11.209804</v>
      </c>
      <c r="I12" s="50">
        <v>11.209911619965405</v>
      </c>
      <c r="J12" s="74" t="s">
        <v>86</v>
      </c>
      <c r="K12" s="74" t="s">
        <v>87</v>
      </c>
      <c r="L12" s="75" t="s">
        <v>88</v>
      </c>
      <c r="M12" s="52" t="s">
        <v>89</v>
      </c>
      <c r="N12" s="5"/>
    </row>
    <row r="13" spans="2:14" ht="12" customHeight="1">
      <c r="B13" s="4"/>
      <c r="C13" s="23" t="s">
        <v>82</v>
      </c>
      <c r="D13" s="24" t="s">
        <v>83</v>
      </c>
      <c r="E13" s="24" t="s">
        <v>91</v>
      </c>
      <c r="F13" s="24" t="s">
        <v>94</v>
      </c>
      <c r="G13" s="74" t="s">
        <v>85</v>
      </c>
      <c r="H13" s="50">
        <v>15.858098999999999</v>
      </c>
      <c r="I13" s="50">
        <v>8.1868341383741043</v>
      </c>
      <c r="J13" s="74" t="s">
        <v>86</v>
      </c>
      <c r="K13" s="74" t="s">
        <v>87</v>
      </c>
      <c r="L13" s="75" t="s">
        <v>88</v>
      </c>
      <c r="M13" s="52" t="s">
        <v>89</v>
      </c>
      <c r="N13" s="5"/>
    </row>
    <row r="14" spans="2:14" ht="12" customHeight="1">
      <c r="B14" s="4"/>
      <c r="C14" s="23" t="s">
        <v>82</v>
      </c>
      <c r="D14" s="24" t="s">
        <v>83</v>
      </c>
      <c r="E14" s="24" t="s">
        <v>95</v>
      </c>
      <c r="F14" s="24" t="s">
        <v>96</v>
      </c>
      <c r="G14" s="74" t="s">
        <v>85</v>
      </c>
      <c r="H14" s="50">
        <v>19.114191999999999</v>
      </c>
      <c r="I14" s="50">
        <v>13.167776841611069</v>
      </c>
      <c r="J14" s="74" t="s">
        <v>86</v>
      </c>
      <c r="K14" s="74" t="s">
        <v>87</v>
      </c>
      <c r="L14" s="75" t="s">
        <v>88</v>
      </c>
      <c r="M14" s="52" t="s">
        <v>89</v>
      </c>
      <c r="N14" s="5"/>
    </row>
    <row r="15" spans="2:14" ht="12" customHeight="1">
      <c r="B15" s="4"/>
      <c r="C15" s="23" t="s">
        <v>82</v>
      </c>
      <c r="D15" s="24" t="s">
        <v>83</v>
      </c>
      <c r="E15" s="24" t="s">
        <v>91</v>
      </c>
      <c r="F15" s="24" t="s">
        <v>97</v>
      </c>
      <c r="G15" s="74" t="s">
        <v>85</v>
      </c>
      <c r="H15" s="50">
        <v>9.2697369999999992</v>
      </c>
      <c r="I15" s="50">
        <v>5.8257131685198908</v>
      </c>
      <c r="J15" s="74" t="s">
        <v>86</v>
      </c>
      <c r="K15" s="74" t="s">
        <v>87</v>
      </c>
      <c r="L15" s="75" t="s">
        <v>88</v>
      </c>
      <c r="M15" s="52" t="s">
        <v>89</v>
      </c>
      <c r="N15" s="5"/>
    </row>
    <row r="16" spans="2:14" ht="12" customHeight="1">
      <c r="B16" s="4"/>
      <c r="C16" s="23" t="s">
        <v>82</v>
      </c>
      <c r="D16" s="24" t="s">
        <v>83</v>
      </c>
      <c r="E16" s="24" t="s">
        <v>59</v>
      </c>
      <c r="F16" s="24" t="s">
        <v>92</v>
      </c>
      <c r="G16" s="74" t="s">
        <v>85</v>
      </c>
      <c r="H16" s="50">
        <v>2.0669960000000001</v>
      </c>
      <c r="I16" s="50">
        <v>1.6576729214232766</v>
      </c>
      <c r="J16" s="74" t="s">
        <v>86</v>
      </c>
      <c r="K16" s="74" t="s">
        <v>87</v>
      </c>
      <c r="L16" s="75" t="s">
        <v>88</v>
      </c>
      <c r="M16" s="52" t="s">
        <v>89</v>
      </c>
      <c r="N16" s="5"/>
    </row>
    <row r="17" spans="2:14" ht="12" customHeight="1">
      <c r="B17" s="4"/>
      <c r="C17" s="23" t="s">
        <v>82</v>
      </c>
      <c r="D17" s="24" t="s">
        <v>83</v>
      </c>
      <c r="E17" s="24" t="s">
        <v>59</v>
      </c>
      <c r="F17" s="24" t="s">
        <v>90</v>
      </c>
      <c r="G17" s="74" t="s">
        <v>85</v>
      </c>
      <c r="H17" s="50">
        <v>4.09138</v>
      </c>
      <c r="I17" s="50">
        <v>3.3849503476649367</v>
      </c>
      <c r="J17" s="74" t="s">
        <v>86</v>
      </c>
      <c r="K17" s="74" t="s">
        <v>87</v>
      </c>
      <c r="L17" s="75" t="s">
        <v>88</v>
      </c>
      <c r="M17" s="52" t="s">
        <v>89</v>
      </c>
      <c r="N17" s="5"/>
    </row>
    <row r="18" spans="2:14" ht="12" customHeight="1">
      <c r="B18" s="4"/>
      <c r="C18" s="23" t="s">
        <v>82</v>
      </c>
      <c r="D18" s="24" t="s">
        <v>83</v>
      </c>
      <c r="E18" s="24" t="s">
        <v>51</v>
      </c>
      <c r="F18" s="24" t="s">
        <v>98</v>
      </c>
      <c r="G18" s="74" t="s">
        <v>85</v>
      </c>
      <c r="H18" s="50">
        <v>40.084843999999997</v>
      </c>
      <c r="I18" s="50">
        <v>39.183400107734123</v>
      </c>
      <c r="J18" s="74" t="s">
        <v>86</v>
      </c>
      <c r="K18" s="74" t="s">
        <v>87</v>
      </c>
      <c r="L18" s="75" t="s">
        <v>88</v>
      </c>
      <c r="M18" s="52" t="s">
        <v>89</v>
      </c>
      <c r="N18" s="5"/>
    </row>
    <row r="19" spans="2:14" ht="12" customHeight="1">
      <c r="B19" s="4"/>
      <c r="C19" s="23" t="s">
        <v>82</v>
      </c>
      <c r="D19" s="24" t="s">
        <v>83</v>
      </c>
      <c r="E19" s="24" t="s">
        <v>99</v>
      </c>
      <c r="F19" s="24" t="s">
        <v>100</v>
      </c>
      <c r="G19" s="74" t="s">
        <v>85</v>
      </c>
      <c r="H19" s="50">
        <v>15.014582000000001</v>
      </c>
      <c r="I19" s="50">
        <v>15.003123019767729</v>
      </c>
      <c r="J19" s="74" t="s">
        <v>86</v>
      </c>
      <c r="K19" s="74" t="s">
        <v>87</v>
      </c>
      <c r="L19" s="75" t="s">
        <v>88</v>
      </c>
      <c r="M19" s="52" t="s">
        <v>89</v>
      </c>
      <c r="N19" s="5"/>
    </row>
    <row r="20" spans="2:14" ht="12" customHeight="1">
      <c r="B20" s="4"/>
      <c r="C20" s="23" t="s">
        <v>82</v>
      </c>
      <c r="D20" s="24" t="s">
        <v>83</v>
      </c>
      <c r="E20" s="24" t="s">
        <v>51</v>
      </c>
      <c r="F20" s="24" t="s">
        <v>101</v>
      </c>
      <c r="G20" s="74" t="s">
        <v>85</v>
      </c>
      <c r="H20" s="50">
        <v>9.3584390000000006</v>
      </c>
      <c r="I20" s="50">
        <v>7.280966069681245</v>
      </c>
      <c r="J20" s="74" t="s">
        <v>86</v>
      </c>
      <c r="K20" s="74" t="s">
        <v>87</v>
      </c>
      <c r="L20" s="75" t="s">
        <v>88</v>
      </c>
      <c r="M20" s="52" t="s">
        <v>89</v>
      </c>
      <c r="N20" s="5"/>
    </row>
    <row r="21" spans="2:14" ht="12" customHeight="1">
      <c r="B21" s="4"/>
      <c r="C21" s="23" t="s">
        <v>82</v>
      </c>
      <c r="D21" s="24" t="s">
        <v>83</v>
      </c>
      <c r="E21" s="24" t="s">
        <v>59</v>
      </c>
      <c r="F21" s="24" t="s">
        <v>102</v>
      </c>
      <c r="G21" s="74" t="s">
        <v>85</v>
      </c>
      <c r="H21" s="50">
        <v>2.673648</v>
      </c>
      <c r="I21" s="50">
        <v>2.0576955707931801</v>
      </c>
      <c r="J21" s="74" t="s">
        <v>86</v>
      </c>
      <c r="K21" s="74" t="s">
        <v>87</v>
      </c>
      <c r="L21" s="75" t="s">
        <v>88</v>
      </c>
      <c r="M21" s="52" t="s">
        <v>89</v>
      </c>
      <c r="N21" s="5"/>
    </row>
    <row r="22" spans="2:14" ht="12" customHeight="1">
      <c r="B22" s="4"/>
      <c r="C22" s="23" t="s">
        <v>82</v>
      </c>
      <c r="D22" s="24" t="s">
        <v>83</v>
      </c>
      <c r="E22" s="24" t="s">
        <v>59</v>
      </c>
      <c r="F22" s="24" t="s">
        <v>103</v>
      </c>
      <c r="G22" s="74" t="s">
        <v>85</v>
      </c>
      <c r="H22" s="50">
        <v>59.553162999999998</v>
      </c>
      <c r="I22" s="50">
        <v>58.715794963429701</v>
      </c>
      <c r="J22" s="74" t="s">
        <v>86</v>
      </c>
      <c r="K22" s="74" t="s">
        <v>87</v>
      </c>
      <c r="L22" s="75" t="s">
        <v>88</v>
      </c>
      <c r="M22" s="52" t="s">
        <v>89</v>
      </c>
      <c r="N22" s="5"/>
    </row>
    <row r="23" spans="2:14" ht="12" customHeight="1">
      <c r="B23" s="4"/>
      <c r="C23" s="23" t="s">
        <v>82</v>
      </c>
      <c r="D23" s="24" t="s">
        <v>83</v>
      </c>
      <c r="E23" s="24" t="s">
        <v>51</v>
      </c>
      <c r="F23" s="24" t="s">
        <v>104</v>
      </c>
      <c r="G23" s="74" t="s">
        <v>85</v>
      </c>
      <c r="H23" s="50">
        <v>36.039549999999998</v>
      </c>
      <c r="I23" s="50">
        <v>33.679896816407215</v>
      </c>
      <c r="J23" s="74" t="s">
        <v>86</v>
      </c>
      <c r="K23" s="74" t="s">
        <v>87</v>
      </c>
      <c r="L23" s="75" t="s">
        <v>88</v>
      </c>
      <c r="M23" s="52" t="s">
        <v>89</v>
      </c>
      <c r="N23" s="5"/>
    </row>
    <row r="24" spans="2:14" ht="12" customHeight="1">
      <c r="B24" s="4"/>
      <c r="C24" s="23" t="s">
        <v>82</v>
      </c>
      <c r="D24" s="24" t="s">
        <v>83</v>
      </c>
      <c r="E24" s="24" t="s">
        <v>59</v>
      </c>
      <c r="F24" s="24" t="s">
        <v>100</v>
      </c>
      <c r="G24" s="74" t="s">
        <v>85</v>
      </c>
      <c r="H24" s="50">
        <v>2.1871499999999999</v>
      </c>
      <c r="I24" s="50">
        <v>1.7030650049419322</v>
      </c>
      <c r="J24" s="74" t="s">
        <v>86</v>
      </c>
      <c r="K24" s="74" t="s">
        <v>87</v>
      </c>
      <c r="L24" s="75" t="s">
        <v>88</v>
      </c>
      <c r="M24" s="52" t="s">
        <v>89</v>
      </c>
      <c r="N24" s="5"/>
    </row>
    <row r="25" spans="2:14" ht="12" customHeight="1">
      <c r="B25" s="4"/>
      <c r="C25" s="23" t="s">
        <v>82</v>
      </c>
      <c r="D25" s="24" t="s">
        <v>83</v>
      </c>
      <c r="E25" s="24" t="s">
        <v>51</v>
      </c>
      <c r="F25" s="24" t="s">
        <v>105</v>
      </c>
      <c r="G25" s="74" t="s">
        <v>85</v>
      </c>
      <c r="H25" s="50">
        <v>3.476756</v>
      </c>
      <c r="I25" s="50">
        <v>3.4630700106251542</v>
      </c>
      <c r="J25" s="74" t="s">
        <v>86</v>
      </c>
      <c r="K25" s="74" t="s">
        <v>87</v>
      </c>
      <c r="L25" s="75" t="s">
        <v>88</v>
      </c>
      <c r="M25" s="52" t="s">
        <v>89</v>
      </c>
      <c r="N25" s="5"/>
    </row>
    <row r="26" spans="2:14" ht="12" customHeight="1">
      <c r="B26" s="4"/>
      <c r="C26" s="23" t="s">
        <v>82</v>
      </c>
      <c r="D26" s="24" t="s">
        <v>83</v>
      </c>
      <c r="E26" s="24" t="s">
        <v>106</v>
      </c>
      <c r="F26" s="24" t="s">
        <v>55</v>
      </c>
      <c r="G26" s="74" t="s">
        <v>85</v>
      </c>
      <c r="H26" s="50">
        <v>0.93047500000000005</v>
      </c>
      <c r="I26" s="50">
        <v>0.92584851989127759</v>
      </c>
      <c r="J26" s="74" t="s">
        <v>86</v>
      </c>
      <c r="K26" s="74" t="s">
        <v>87</v>
      </c>
      <c r="L26" s="75" t="s">
        <v>88</v>
      </c>
      <c r="M26" s="52" t="s">
        <v>89</v>
      </c>
      <c r="N26" s="5"/>
    </row>
    <row r="27" spans="2:14" ht="12" customHeight="1">
      <c r="B27" s="4"/>
      <c r="C27" s="23" t="s">
        <v>82</v>
      </c>
      <c r="D27" s="24" t="s">
        <v>83</v>
      </c>
      <c r="E27" s="24" t="s">
        <v>59</v>
      </c>
      <c r="F27" s="24" t="s">
        <v>107</v>
      </c>
      <c r="G27" s="74" t="s">
        <v>85</v>
      </c>
      <c r="H27" s="50">
        <v>2.489687</v>
      </c>
      <c r="I27" s="50">
        <v>2.0167726308376577</v>
      </c>
      <c r="J27" s="74" t="s">
        <v>86</v>
      </c>
      <c r="K27" s="74" t="s">
        <v>87</v>
      </c>
      <c r="L27" s="75" t="s">
        <v>88</v>
      </c>
      <c r="M27" s="52" t="s">
        <v>89</v>
      </c>
      <c r="N27" s="5"/>
    </row>
    <row r="28" spans="2:14" ht="12" customHeight="1">
      <c r="B28" s="4"/>
      <c r="C28" s="23" t="s">
        <v>82</v>
      </c>
      <c r="D28" s="24" t="s">
        <v>83</v>
      </c>
      <c r="E28" s="24" t="s">
        <v>59</v>
      </c>
      <c r="F28" s="24" t="s">
        <v>108</v>
      </c>
      <c r="G28" s="74" t="s">
        <v>85</v>
      </c>
      <c r="H28" s="50">
        <v>2.1212870000000001</v>
      </c>
      <c r="I28" s="50">
        <v>1.4749396604892513</v>
      </c>
      <c r="J28" s="74" t="s">
        <v>86</v>
      </c>
      <c r="K28" s="74" t="s">
        <v>87</v>
      </c>
      <c r="L28" s="75" t="s">
        <v>88</v>
      </c>
      <c r="M28" s="52" t="s">
        <v>89</v>
      </c>
      <c r="N28" s="5"/>
    </row>
    <row r="29" spans="2:14" ht="12" customHeight="1">
      <c r="B29" s="4"/>
      <c r="C29" s="23" t="s">
        <v>82</v>
      </c>
      <c r="D29" s="24" t="s">
        <v>83</v>
      </c>
      <c r="E29" s="24" t="s">
        <v>59</v>
      </c>
      <c r="F29" s="24" t="s">
        <v>104</v>
      </c>
      <c r="G29" s="74" t="s">
        <v>85</v>
      </c>
      <c r="H29" s="50">
        <v>4.4737390000000001</v>
      </c>
      <c r="I29" s="50">
        <v>2.1727834309364962</v>
      </c>
      <c r="J29" s="74" t="s">
        <v>86</v>
      </c>
      <c r="K29" s="74" t="s">
        <v>87</v>
      </c>
      <c r="L29" s="75" t="s">
        <v>88</v>
      </c>
      <c r="M29" s="52" t="s">
        <v>89</v>
      </c>
      <c r="N29" s="5"/>
    </row>
    <row r="30" spans="2:14" ht="12" customHeight="1">
      <c r="B30" s="4"/>
      <c r="C30" s="23" t="s">
        <v>82</v>
      </c>
      <c r="D30" s="24" t="s">
        <v>83</v>
      </c>
      <c r="E30" s="24" t="s">
        <v>99</v>
      </c>
      <c r="F30" s="24" t="s">
        <v>95</v>
      </c>
      <c r="G30" s="74" t="s">
        <v>85</v>
      </c>
      <c r="H30" s="50">
        <v>3.4142769999999998</v>
      </c>
      <c r="I30" s="50">
        <v>3.1387883812700768</v>
      </c>
      <c r="J30" s="74" t="s">
        <v>86</v>
      </c>
      <c r="K30" s="74" t="s">
        <v>87</v>
      </c>
      <c r="L30" s="75" t="s">
        <v>88</v>
      </c>
      <c r="M30" s="52" t="s">
        <v>89</v>
      </c>
      <c r="N30" s="5"/>
    </row>
    <row r="31" spans="2:14" ht="12" customHeight="1">
      <c r="B31" s="4"/>
      <c r="C31" s="23" t="s">
        <v>82</v>
      </c>
      <c r="D31" s="24" t="s">
        <v>83</v>
      </c>
      <c r="E31" s="24" t="s">
        <v>59</v>
      </c>
      <c r="F31" s="24" t="s">
        <v>109</v>
      </c>
      <c r="G31" s="74" t="s">
        <v>85</v>
      </c>
      <c r="H31" s="50">
        <v>2.1288999999999998</v>
      </c>
      <c r="I31" s="50">
        <v>1.5633279651593772</v>
      </c>
      <c r="J31" s="74" t="s">
        <v>86</v>
      </c>
      <c r="K31" s="74" t="s">
        <v>87</v>
      </c>
      <c r="L31" s="75" t="s">
        <v>88</v>
      </c>
      <c r="M31" s="52" t="s">
        <v>89</v>
      </c>
      <c r="N31" s="5"/>
    </row>
    <row r="32" spans="2:14" ht="12" customHeight="1">
      <c r="B32" s="4"/>
      <c r="C32" s="23" t="s">
        <v>82</v>
      </c>
      <c r="D32" s="24" t="s">
        <v>83</v>
      </c>
      <c r="E32" s="24" t="s">
        <v>110</v>
      </c>
      <c r="F32" s="24" t="s">
        <v>100</v>
      </c>
      <c r="G32" s="74" t="s">
        <v>85</v>
      </c>
      <c r="H32" s="50">
        <v>3.693263</v>
      </c>
      <c r="I32" s="50">
        <v>3.2243942559920931</v>
      </c>
      <c r="J32" s="74" t="s">
        <v>86</v>
      </c>
      <c r="K32" s="74" t="s">
        <v>87</v>
      </c>
      <c r="L32" s="75" t="s">
        <v>88</v>
      </c>
      <c r="M32" s="52" t="s">
        <v>89</v>
      </c>
      <c r="N32" s="5"/>
    </row>
    <row r="33" spans="2:14" ht="12" customHeight="1">
      <c r="B33" s="4"/>
      <c r="C33" s="23" t="s">
        <v>82</v>
      </c>
      <c r="D33" s="24" t="s">
        <v>83</v>
      </c>
      <c r="E33" s="24" t="s">
        <v>99</v>
      </c>
      <c r="F33" s="24" t="s">
        <v>52</v>
      </c>
      <c r="G33" s="74" t="s">
        <v>85</v>
      </c>
      <c r="H33" s="50">
        <v>6.3448479999999998</v>
      </c>
      <c r="I33" s="50">
        <v>5.782471733876946</v>
      </c>
      <c r="J33" s="74" t="s">
        <v>86</v>
      </c>
      <c r="K33" s="74" t="s">
        <v>87</v>
      </c>
      <c r="L33" s="75" t="s">
        <v>88</v>
      </c>
      <c r="M33" s="52" t="s">
        <v>89</v>
      </c>
      <c r="N33" s="5"/>
    </row>
    <row r="34" spans="2:14" ht="12" customHeight="1">
      <c r="B34" s="4"/>
      <c r="C34" s="23" t="s">
        <v>82</v>
      </c>
      <c r="D34" s="24" t="s">
        <v>83</v>
      </c>
      <c r="E34" s="24" t="s">
        <v>59</v>
      </c>
      <c r="F34" s="24" t="s">
        <v>111</v>
      </c>
      <c r="G34" s="74" t="s">
        <v>85</v>
      </c>
      <c r="H34" s="50">
        <v>2.695106</v>
      </c>
      <c r="I34" s="50">
        <v>2.2788609923400047</v>
      </c>
      <c r="J34" s="74" t="s">
        <v>86</v>
      </c>
      <c r="K34" s="74" t="s">
        <v>87</v>
      </c>
      <c r="L34" s="75" t="s">
        <v>88</v>
      </c>
      <c r="M34" s="52" t="s">
        <v>89</v>
      </c>
      <c r="N34" s="5"/>
    </row>
    <row r="35" spans="2:14" ht="12" customHeight="1">
      <c r="B35" s="4"/>
      <c r="C35" s="23" t="s">
        <v>82</v>
      </c>
      <c r="D35" s="24" t="s">
        <v>83</v>
      </c>
      <c r="E35" s="24" t="s">
        <v>59</v>
      </c>
      <c r="F35" s="24" t="s">
        <v>51</v>
      </c>
      <c r="G35" s="74" t="s">
        <v>85</v>
      </c>
      <c r="H35" s="50">
        <v>2.0058569999999998</v>
      </c>
      <c r="I35" s="50">
        <v>1.7118218013343218</v>
      </c>
      <c r="J35" s="74" t="s">
        <v>86</v>
      </c>
      <c r="K35" s="74" t="s">
        <v>87</v>
      </c>
      <c r="L35" s="75" t="s">
        <v>88</v>
      </c>
      <c r="M35" s="52" t="s">
        <v>89</v>
      </c>
      <c r="N35" s="5"/>
    </row>
    <row r="36" spans="2:14" ht="12" customHeight="1">
      <c r="B36" s="4"/>
      <c r="C36" s="23" t="s">
        <v>82</v>
      </c>
      <c r="D36" s="24" t="s">
        <v>83</v>
      </c>
      <c r="E36" s="24" t="s">
        <v>91</v>
      </c>
      <c r="F36" s="24" t="s">
        <v>91</v>
      </c>
      <c r="G36" s="74" t="s">
        <v>85</v>
      </c>
      <c r="H36" s="50">
        <v>2389.4311720000001</v>
      </c>
      <c r="I36" s="50">
        <v>2387.1246195191497</v>
      </c>
      <c r="J36" s="74" t="s">
        <v>86</v>
      </c>
      <c r="K36" s="74" t="s">
        <v>87</v>
      </c>
      <c r="L36" s="75" t="s">
        <v>88</v>
      </c>
      <c r="M36" s="52" t="s">
        <v>89</v>
      </c>
      <c r="N36" s="5"/>
    </row>
    <row r="37" spans="2:14" ht="12" customHeight="1">
      <c r="B37" s="4"/>
      <c r="C37" s="23" t="s">
        <v>82</v>
      </c>
      <c r="D37" s="24" t="s">
        <v>83</v>
      </c>
      <c r="E37" s="24" t="s">
        <v>59</v>
      </c>
      <c r="F37" s="24" t="s">
        <v>56</v>
      </c>
      <c r="G37" s="74" t="s">
        <v>85</v>
      </c>
      <c r="H37" s="50">
        <v>12.442049000000001</v>
      </c>
      <c r="I37" s="50">
        <v>12.346728002965159</v>
      </c>
      <c r="J37" s="74" t="s">
        <v>86</v>
      </c>
      <c r="K37" s="74" t="s">
        <v>87</v>
      </c>
      <c r="L37" s="75" t="s">
        <v>88</v>
      </c>
      <c r="M37" s="52" t="s">
        <v>89</v>
      </c>
      <c r="N37" s="5"/>
    </row>
    <row r="38" spans="2:14" ht="12" customHeight="1">
      <c r="B38" s="4"/>
      <c r="C38" s="23" t="s">
        <v>82</v>
      </c>
      <c r="D38" s="24" t="s">
        <v>83</v>
      </c>
      <c r="E38" s="24" t="s">
        <v>59</v>
      </c>
      <c r="F38" s="24" t="s">
        <v>112</v>
      </c>
      <c r="G38" s="74" t="s">
        <v>85</v>
      </c>
      <c r="H38" s="50">
        <v>4.3957819999999996</v>
      </c>
      <c r="I38" s="50">
        <v>3.6886881457870024</v>
      </c>
      <c r="J38" s="74" t="s">
        <v>86</v>
      </c>
      <c r="K38" s="74" t="s">
        <v>87</v>
      </c>
      <c r="L38" s="75" t="s">
        <v>88</v>
      </c>
      <c r="M38" s="52" t="s">
        <v>89</v>
      </c>
      <c r="N38" s="5"/>
    </row>
    <row r="39" spans="2:14" ht="12" customHeight="1">
      <c r="B39" s="4"/>
      <c r="C39" s="23" t="s">
        <v>82</v>
      </c>
      <c r="D39" s="24" t="s">
        <v>83</v>
      </c>
      <c r="E39" s="24" t="s">
        <v>99</v>
      </c>
      <c r="F39" s="24" t="s">
        <v>113</v>
      </c>
      <c r="G39" s="74" t="s">
        <v>85</v>
      </c>
      <c r="H39" s="50">
        <v>9.31114</v>
      </c>
      <c r="I39" s="50">
        <v>9.3040507870027191</v>
      </c>
      <c r="J39" s="74" t="s">
        <v>86</v>
      </c>
      <c r="K39" s="74" t="s">
        <v>87</v>
      </c>
      <c r="L39" s="75" t="s">
        <v>88</v>
      </c>
      <c r="M39" s="52" t="s">
        <v>89</v>
      </c>
      <c r="N39" s="5"/>
    </row>
    <row r="40" spans="2:14" ht="12" customHeight="1">
      <c r="B40" s="4"/>
      <c r="C40" s="23" t="s">
        <v>82</v>
      </c>
      <c r="D40" s="24" t="s">
        <v>83</v>
      </c>
      <c r="E40" s="24" t="s">
        <v>99</v>
      </c>
      <c r="F40" s="24" t="s">
        <v>114</v>
      </c>
      <c r="G40" s="74" t="s">
        <v>85</v>
      </c>
      <c r="H40" s="50">
        <v>4.5142379999999998</v>
      </c>
      <c r="I40" s="50">
        <v>4.1713769550284168</v>
      </c>
      <c r="J40" s="74" t="s">
        <v>86</v>
      </c>
      <c r="K40" s="74" t="s">
        <v>87</v>
      </c>
      <c r="L40" s="75" t="s">
        <v>88</v>
      </c>
      <c r="M40" s="52" t="s">
        <v>89</v>
      </c>
      <c r="N40" s="5"/>
    </row>
    <row r="41" spans="2:14" ht="12" customHeight="1">
      <c r="B41" s="4"/>
      <c r="C41" s="23" t="s">
        <v>82</v>
      </c>
      <c r="D41" s="24" t="s">
        <v>83</v>
      </c>
      <c r="E41" s="24" t="s">
        <v>59</v>
      </c>
      <c r="F41" s="24" t="s">
        <v>106</v>
      </c>
      <c r="G41" s="74" t="s">
        <v>85</v>
      </c>
      <c r="H41" s="50">
        <v>2.328478</v>
      </c>
      <c r="I41" s="50">
        <v>1.7110244294539163</v>
      </c>
      <c r="J41" s="74" t="s">
        <v>86</v>
      </c>
      <c r="K41" s="74" t="s">
        <v>87</v>
      </c>
      <c r="L41" s="75" t="s">
        <v>88</v>
      </c>
      <c r="M41" s="52" t="s">
        <v>89</v>
      </c>
      <c r="N41" s="5"/>
    </row>
    <row r="42" spans="2:14" ht="12" customHeight="1">
      <c r="B42" s="4"/>
      <c r="C42" s="23" t="s">
        <v>82</v>
      </c>
      <c r="D42" s="24" t="s">
        <v>83</v>
      </c>
      <c r="E42" s="24" t="s">
        <v>99</v>
      </c>
      <c r="F42" s="24" t="s">
        <v>115</v>
      </c>
      <c r="G42" s="74" t="s">
        <v>85</v>
      </c>
      <c r="H42" s="50">
        <v>6.6879309999999998</v>
      </c>
      <c r="I42" s="50">
        <v>6.2749010790709168</v>
      </c>
      <c r="J42" s="74" t="s">
        <v>86</v>
      </c>
      <c r="K42" s="74" t="s">
        <v>87</v>
      </c>
      <c r="L42" s="75" t="s">
        <v>88</v>
      </c>
      <c r="M42" s="52" t="s">
        <v>89</v>
      </c>
      <c r="N42" s="5"/>
    </row>
    <row r="43" spans="2:14" ht="12" customHeight="1">
      <c r="B43" s="4"/>
      <c r="C43" s="23" t="s">
        <v>82</v>
      </c>
      <c r="D43" s="24" t="s">
        <v>83</v>
      </c>
      <c r="E43" s="24" t="s">
        <v>99</v>
      </c>
      <c r="F43" s="24" t="s">
        <v>107</v>
      </c>
      <c r="G43" s="74" t="s">
        <v>85</v>
      </c>
      <c r="H43" s="50">
        <v>4.0798490000000003</v>
      </c>
      <c r="I43" s="50">
        <v>3.6638554099332836</v>
      </c>
      <c r="J43" s="74" t="s">
        <v>86</v>
      </c>
      <c r="K43" s="74" t="s">
        <v>87</v>
      </c>
      <c r="L43" s="75" t="s">
        <v>88</v>
      </c>
      <c r="M43" s="52" t="s">
        <v>89</v>
      </c>
      <c r="N43" s="5"/>
    </row>
    <row r="44" spans="2:14" ht="12" customHeight="1">
      <c r="B44" s="4"/>
      <c r="C44" s="23" t="s">
        <v>82</v>
      </c>
      <c r="D44" s="24" t="s">
        <v>83</v>
      </c>
      <c r="E44" s="24" t="s">
        <v>106</v>
      </c>
      <c r="F44" s="24" t="s">
        <v>116</v>
      </c>
      <c r="G44" s="74" t="s">
        <v>85</v>
      </c>
      <c r="H44" s="50">
        <v>1.376676</v>
      </c>
      <c r="I44" s="50">
        <v>1.3728796661724736</v>
      </c>
      <c r="J44" s="74" t="s">
        <v>86</v>
      </c>
      <c r="K44" s="74" t="s">
        <v>87</v>
      </c>
      <c r="L44" s="75" t="s">
        <v>88</v>
      </c>
      <c r="M44" s="52" t="s">
        <v>89</v>
      </c>
      <c r="N44" s="5"/>
    </row>
    <row r="45" spans="2:14" ht="12" customHeight="1">
      <c r="B45" s="4"/>
      <c r="C45" s="23" t="s">
        <v>82</v>
      </c>
      <c r="D45" s="24" t="s">
        <v>83</v>
      </c>
      <c r="E45" s="24" t="s">
        <v>99</v>
      </c>
      <c r="F45" s="24" t="s">
        <v>106</v>
      </c>
      <c r="G45" s="74" t="s">
        <v>85</v>
      </c>
      <c r="H45" s="50">
        <v>3.5388649999999999</v>
      </c>
      <c r="I45" s="50">
        <v>3.1634919004200643</v>
      </c>
      <c r="J45" s="74" t="s">
        <v>86</v>
      </c>
      <c r="K45" s="74" t="s">
        <v>87</v>
      </c>
      <c r="L45" s="75" t="s">
        <v>88</v>
      </c>
      <c r="M45" s="52" t="s">
        <v>89</v>
      </c>
      <c r="N45" s="5"/>
    </row>
    <row r="46" spans="2:14" ht="12" customHeight="1">
      <c r="B46" s="4"/>
      <c r="C46" s="23" t="s">
        <v>82</v>
      </c>
      <c r="D46" s="24" t="s">
        <v>83</v>
      </c>
      <c r="E46" s="24" t="s">
        <v>51</v>
      </c>
      <c r="F46" s="24" t="s">
        <v>117</v>
      </c>
      <c r="G46" s="74" t="s">
        <v>85</v>
      </c>
      <c r="H46" s="50">
        <v>8.8334069999999993</v>
      </c>
      <c r="I46" s="50">
        <v>6.9163822110205091</v>
      </c>
      <c r="J46" s="74" t="s">
        <v>86</v>
      </c>
      <c r="K46" s="74" t="s">
        <v>87</v>
      </c>
      <c r="L46" s="75" t="s">
        <v>88</v>
      </c>
      <c r="M46" s="52" t="s">
        <v>89</v>
      </c>
      <c r="N46" s="5"/>
    </row>
    <row r="47" spans="2:14" ht="12" customHeight="1">
      <c r="B47" s="4"/>
      <c r="C47" s="23" t="s">
        <v>82</v>
      </c>
      <c r="D47" s="24" t="s">
        <v>83</v>
      </c>
      <c r="E47" s="24" t="s">
        <v>99</v>
      </c>
      <c r="F47" s="24" t="s">
        <v>118</v>
      </c>
      <c r="G47" s="74" t="s">
        <v>85</v>
      </c>
      <c r="H47" s="50">
        <v>3.52135</v>
      </c>
      <c r="I47" s="50">
        <v>3.2611081240425008</v>
      </c>
      <c r="J47" s="74" t="s">
        <v>86</v>
      </c>
      <c r="K47" s="74" t="s">
        <v>87</v>
      </c>
      <c r="L47" s="75" t="s">
        <v>88</v>
      </c>
      <c r="M47" s="52" t="s">
        <v>89</v>
      </c>
      <c r="N47" s="5"/>
    </row>
    <row r="48" spans="2:14" ht="12" customHeight="1">
      <c r="B48" s="4"/>
      <c r="C48" s="23" t="s">
        <v>82</v>
      </c>
      <c r="D48" s="24" t="s">
        <v>83</v>
      </c>
      <c r="E48" s="24" t="s">
        <v>91</v>
      </c>
      <c r="F48" s="24" t="s">
        <v>119</v>
      </c>
      <c r="G48" s="74" t="s">
        <v>85</v>
      </c>
      <c r="H48" s="50">
        <v>737.86664399999995</v>
      </c>
      <c r="I48" s="50">
        <v>734.94026061551767</v>
      </c>
      <c r="J48" s="74" t="s">
        <v>86</v>
      </c>
      <c r="K48" s="74" t="s">
        <v>87</v>
      </c>
      <c r="L48" s="75" t="s">
        <v>88</v>
      </c>
      <c r="M48" s="52" t="s">
        <v>89</v>
      </c>
      <c r="N48" s="5"/>
    </row>
    <row r="49" spans="2:14" ht="12" customHeight="1">
      <c r="B49" s="4"/>
      <c r="C49" s="23" t="s">
        <v>82</v>
      </c>
      <c r="D49" s="24" t="s">
        <v>83</v>
      </c>
      <c r="E49" s="24" t="s">
        <v>59</v>
      </c>
      <c r="F49" s="24" t="s">
        <v>97</v>
      </c>
      <c r="G49" s="74" t="s">
        <v>85</v>
      </c>
      <c r="H49" s="50">
        <v>2.6561569999999999</v>
      </c>
      <c r="I49" s="50">
        <v>2.2145242386953297</v>
      </c>
      <c r="J49" s="74" t="s">
        <v>86</v>
      </c>
      <c r="K49" s="74" t="s">
        <v>87</v>
      </c>
      <c r="L49" s="75" t="s">
        <v>88</v>
      </c>
      <c r="M49" s="52" t="s">
        <v>89</v>
      </c>
      <c r="N49" s="5"/>
    </row>
    <row r="50" spans="2:14" ht="12" customHeight="1">
      <c r="B50" s="4"/>
      <c r="C50" s="23" t="s">
        <v>82</v>
      </c>
      <c r="D50" s="24" t="s">
        <v>83</v>
      </c>
      <c r="E50" s="24" t="s">
        <v>51</v>
      </c>
      <c r="F50" s="24" t="s">
        <v>120</v>
      </c>
      <c r="G50" s="74" t="s">
        <v>85</v>
      </c>
      <c r="H50" s="50">
        <v>1.9159729999999999</v>
      </c>
      <c r="I50" s="50">
        <v>0.89318768495181611</v>
      </c>
      <c r="J50" s="74" t="s">
        <v>86</v>
      </c>
      <c r="K50" s="74" t="s">
        <v>87</v>
      </c>
      <c r="L50" s="75" t="s">
        <v>88</v>
      </c>
      <c r="M50" s="52" t="s">
        <v>89</v>
      </c>
      <c r="N50" s="5"/>
    </row>
    <row r="51" spans="2:14" ht="12" customHeight="1">
      <c r="B51" s="4"/>
      <c r="C51" s="23" t="s">
        <v>82</v>
      </c>
      <c r="D51" s="24" t="s">
        <v>83</v>
      </c>
      <c r="E51" s="24" t="s">
        <v>59</v>
      </c>
      <c r="F51" s="24" t="s">
        <v>93</v>
      </c>
      <c r="G51" s="74" t="s">
        <v>85</v>
      </c>
      <c r="H51" s="50">
        <v>31.809329000000002</v>
      </c>
      <c r="I51" s="50">
        <v>31.062005493946131</v>
      </c>
      <c r="J51" s="74" t="s">
        <v>86</v>
      </c>
      <c r="K51" s="74" t="s">
        <v>87</v>
      </c>
      <c r="L51" s="75" t="s">
        <v>88</v>
      </c>
      <c r="M51" s="52" t="s">
        <v>89</v>
      </c>
      <c r="N51" s="5"/>
    </row>
    <row r="52" spans="2:14" ht="12" customHeight="1">
      <c r="B52" s="4"/>
      <c r="C52" s="23" t="s">
        <v>82</v>
      </c>
      <c r="D52" s="24" t="s">
        <v>83</v>
      </c>
      <c r="E52" s="24" t="s">
        <v>51</v>
      </c>
      <c r="F52" s="24" t="s">
        <v>115</v>
      </c>
      <c r="G52" s="74" t="s">
        <v>85</v>
      </c>
      <c r="H52" s="50">
        <v>1.2607409999999999</v>
      </c>
      <c r="I52" s="50">
        <v>1.2500659231529527</v>
      </c>
      <c r="J52" s="74" t="s">
        <v>86</v>
      </c>
      <c r="K52" s="74" t="s">
        <v>87</v>
      </c>
      <c r="L52" s="75" t="s">
        <v>88</v>
      </c>
      <c r="M52" s="52" t="s">
        <v>89</v>
      </c>
      <c r="N52" s="5"/>
    </row>
    <row r="53" spans="2:14" ht="12" customHeight="1">
      <c r="B53" s="4"/>
      <c r="C53" s="23" t="s">
        <v>82</v>
      </c>
      <c r="D53" s="24" t="s">
        <v>83</v>
      </c>
      <c r="E53" s="24" t="s">
        <v>59</v>
      </c>
      <c r="F53" s="24" t="s">
        <v>98</v>
      </c>
      <c r="G53" s="74" t="s">
        <v>85</v>
      </c>
      <c r="H53" s="50">
        <v>2.139284</v>
      </c>
      <c r="I53" s="50">
        <v>2.1375476350383003</v>
      </c>
      <c r="J53" s="74" t="s">
        <v>86</v>
      </c>
      <c r="K53" s="74" t="s">
        <v>87</v>
      </c>
      <c r="L53" s="75" t="s">
        <v>88</v>
      </c>
      <c r="M53" s="52" t="s">
        <v>89</v>
      </c>
      <c r="N53" s="5"/>
    </row>
    <row r="54" spans="2:14" ht="12" customHeight="1">
      <c r="B54" s="4"/>
      <c r="C54" s="23" t="s">
        <v>82</v>
      </c>
      <c r="D54" s="24" t="s">
        <v>83</v>
      </c>
      <c r="E54" s="24" t="s">
        <v>99</v>
      </c>
      <c r="F54" s="24" t="s">
        <v>110</v>
      </c>
      <c r="G54" s="74" t="s">
        <v>85</v>
      </c>
      <c r="H54" s="50">
        <v>4.0009059999999996</v>
      </c>
      <c r="I54" s="50">
        <v>3.6451722797133677</v>
      </c>
      <c r="J54" s="74" t="s">
        <v>86</v>
      </c>
      <c r="K54" s="74" t="s">
        <v>87</v>
      </c>
      <c r="L54" s="75" t="s">
        <v>88</v>
      </c>
      <c r="M54" s="52" t="s">
        <v>89</v>
      </c>
      <c r="N54" s="5"/>
    </row>
    <row r="55" spans="2:14" ht="12" customHeight="1">
      <c r="B55" s="4"/>
      <c r="C55" s="23" t="s">
        <v>82</v>
      </c>
      <c r="D55" s="24" t="s">
        <v>83</v>
      </c>
      <c r="E55" s="24" t="s">
        <v>106</v>
      </c>
      <c r="F55" s="24" t="s">
        <v>92</v>
      </c>
      <c r="G55" s="74" t="s">
        <v>85</v>
      </c>
      <c r="H55" s="50">
        <v>1.6505799999999999</v>
      </c>
      <c r="I55" s="50">
        <v>1.6522565228564368</v>
      </c>
      <c r="J55" s="74" t="s">
        <v>86</v>
      </c>
      <c r="K55" s="74" t="s">
        <v>87</v>
      </c>
      <c r="L55" s="75" t="s">
        <v>88</v>
      </c>
      <c r="M55" s="52" t="s">
        <v>89</v>
      </c>
      <c r="N55" s="5"/>
    </row>
    <row r="56" spans="2:14" ht="12" customHeight="1">
      <c r="B56" s="4"/>
      <c r="C56" s="23" t="s">
        <v>82</v>
      </c>
      <c r="D56" s="24" t="s">
        <v>83</v>
      </c>
      <c r="E56" s="24" t="s">
        <v>59</v>
      </c>
      <c r="F56" s="24" t="s">
        <v>121</v>
      </c>
      <c r="G56" s="74" t="s">
        <v>85</v>
      </c>
      <c r="H56" s="50">
        <v>2.827556</v>
      </c>
      <c r="I56" s="50">
        <v>2.3197475727699532</v>
      </c>
      <c r="J56" s="74" t="s">
        <v>86</v>
      </c>
      <c r="K56" s="74" t="s">
        <v>87</v>
      </c>
      <c r="L56" s="75" t="s">
        <v>88</v>
      </c>
      <c r="M56" s="52" t="s">
        <v>89</v>
      </c>
      <c r="N56" s="5"/>
    </row>
    <row r="57" spans="2:14" ht="12" customHeight="1">
      <c r="B57" s="4"/>
      <c r="C57" s="23" t="s">
        <v>82</v>
      </c>
      <c r="D57" s="24" t="s">
        <v>83</v>
      </c>
      <c r="E57" s="24" t="s">
        <v>59</v>
      </c>
      <c r="F57" s="24" t="s">
        <v>122</v>
      </c>
      <c r="G57" s="74" t="s">
        <v>85</v>
      </c>
      <c r="H57" s="50">
        <v>2.1159029999999999</v>
      </c>
      <c r="I57" s="50">
        <v>1.7657469579935756</v>
      </c>
      <c r="J57" s="74" t="s">
        <v>86</v>
      </c>
      <c r="K57" s="74" t="s">
        <v>87</v>
      </c>
      <c r="L57" s="75" t="s">
        <v>88</v>
      </c>
      <c r="M57" s="52" t="s">
        <v>89</v>
      </c>
      <c r="N57" s="5"/>
    </row>
    <row r="58" spans="2:14" ht="12" customHeight="1">
      <c r="B58" s="4"/>
      <c r="C58" s="23" t="s">
        <v>82</v>
      </c>
      <c r="D58" s="24" t="s">
        <v>83</v>
      </c>
      <c r="E58" s="24" t="s">
        <v>51</v>
      </c>
      <c r="F58" s="24" t="s">
        <v>51</v>
      </c>
      <c r="G58" s="74" t="s">
        <v>85</v>
      </c>
      <c r="H58" s="50">
        <v>0.61864399999999997</v>
      </c>
      <c r="I58" s="50">
        <v>0.32301580874722013</v>
      </c>
      <c r="J58" s="74" t="s">
        <v>86</v>
      </c>
      <c r="K58" s="74" t="s">
        <v>87</v>
      </c>
      <c r="L58" s="75" t="s">
        <v>88</v>
      </c>
      <c r="M58" s="52" t="s">
        <v>89</v>
      </c>
      <c r="N58" s="5"/>
    </row>
    <row r="59" spans="2:14" ht="12" customHeight="1">
      <c r="B59" s="4"/>
      <c r="C59" s="23" t="s">
        <v>82</v>
      </c>
      <c r="D59" s="24" t="s">
        <v>83</v>
      </c>
      <c r="E59" s="24" t="s">
        <v>106</v>
      </c>
      <c r="F59" s="24" t="s">
        <v>84</v>
      </c>
      <c r="G59" s="74" t="s">
        <v>85</v>
      </c>
      <c r="H59" s="50">
        <v>1.518133</v>
      </c>
      <c r="I59" s="50">
        <v>0.96135531331850754</v>
      </c>
      <c r="J59" s="74" t="s">
        <v>86</v>
      </c>
      <c r="K59" s="74" t="s">
        <v>87</v>
      </c>
      <c r="L59" s="75" t="s">
        <v>88</v>
      </c>
      <c r="M59" s="52" t="s">
        <v>89</v>
      </c>
      <c r="N59" s="5"/>
    </row>
    <row r="60" spans="2:14" ht="12" customHeight="1">
      <c r="B60" s="4"/>
      <c r="C60" s="23" t="s">
        <v>82</v>
      </c>
      <c r="D60" s="24" t="s">
        <v>83</v>
      </c>
      <c r="E60" s="24" t="s">
        <v>59</v>
      </c>
      <c r="F60" s="24" t="s">
        <v>123</v>
      </c>
      <c r="G60" s="74" t="s">
        <v>85</v>
      </c>
      <c r="H60" s="50">
        <v>2.1938610000000001</v>
      </c>
      <c r="I60" s="50">
        <v>1.7964111297257228</v>
      </c>
      <c r="J60" s="74" t="s">
        <v>86</v>
      </c>
      <c r="K60" s="74" t="s">
        <v>87</v>
      </c>
      <c r="L60" s="75" t="s">
        <v>88</v>
      </c>
      <c r="M60" s="52" t="s">
        <v>89</v>
      </c>
      <c r="N60" s="5"/>
    </row>
    <row r="61" spans="2:14" ht="12" customHeight="1">
      <c r="B61" s="4"/>
      <c r="C61" s="23" t="s">
        <v>82</v>
      </c>
      <c r="D61" s="24" t="s">
        <v>83</v>
      </c>
      <c r="E61" s="24" t="s">
        <v>59</v>
      </c>
      <c r="F61" s="24" t="s">
        <v>124</v>
      </c>
      <c r="G61" s="74" t="s">
        <v>85</v>
      </c>
      <c r="H61" s="50">
        <v>2.1641319999999999</v>
      </c>
      <c r="I61" s="50">
        <v>1.2720710187793427</v>
      </c>
      <c r="J61" s="74" t="s">
        <v>86</v>
      </c>
      <c r="K61" s="74" t="s">
        <v>87</v>
      </c>
      <c r="L61" s="75" t="s">
        <v>88</v>
      </c>
      <c r="M61" s="52" t="s">
        <v>89</v>
      </c>
      <c r="N61" s="5"/>
    </row>
    <row r="62" spans="2:14" ht="12" customHeight="1">
      <c r="B62" s="4"/>
      <c r="C62" s="23" t="s">
        <v>82</v>
      </c>
      <c r="D62" s="24" t="s">
        <v>83</v>
      </c>
      <c r="E62" s="24" t="s">
        <v>51</v>
      </c>
      <c r="F62" s="24" t="s">
        <v>125</v>
      </c>
      <c r="G62" s="74" t="s">
        <v>85</v>
      </c>
      <c r="H62" s="50">
        <v>0.83431</v>
      </c>
      <c r="I62" s="50">
        <v>0.69337158586607361</v>
      </c>
      <c r="J62" s="74" t="s">
        <v>86</v>
      </c>
      <c r="K62" s="74" t="s">
        <v>87</v>
      </c>
      <c r="L62" s="75" t="s">
        <v>88</v>
      </c>
      <c r="M62" s="52" t="s">
        <v>89</v>
      </c>
      <c r="N62" s="5"/>
    </row>
    <row r="63" spans="2:14" ht="12" customHeight="1">
      <c r="B63" s="4"/>
      <c r="C63" s="23" t="s">
        <v>82</v>
      </c>
      <c r="D63" s="24" t="s">
        <v>83</v>
      </c>
      <c r="E63" s="24" t="s">
        <v>110</v>
      </c>
      <c r="F63" s="24" t="s">
        <v>116</v>
      </c>
      <c r="G63" s="74" t="s">
        <v>85</v>
      </c>
      <c r="H63" s="50">
        <v>25.030875000000002</v>
      </c>
      <c r="I63" s="50">
        <v>24.597531103780579</v>
      </c>
      <c r="J63" s="74" t="s">
        <v>86</v>
      </c>
      <c r="K63" s="74" t="s">
        <v>87</v>
      </c>
      <c r="L63" s="75" t="s">
        <v>88</v>
      </c>
      <c r="M63" s="52" t="s">
        <v>89</v>
      </c>
      <c r="N63" s="5"/>
    </row>
    <row r="64" spans="2:14" ht="12" customHeight="1">
      <c r="B64" s="4"/>
      <c r="C64" s="23" t="s">
        <v>82</v>
      </c>
      <c r="D64" s="24" t="s">
        <v>83</v>
      </c>
      <c r="E64" s="24" t="s">
        <v>99</v>
      </c>
      <c r="F64" s="24" t="s">
        <v>111</v>
      </c>
      <c r="G64" s="74" t="s">
        <v>85</v>
      </c>
      <c r="H64" s="50">
        <v>4.1788990000000004</v>
      </c>
      <c r="I64" s="50">
        <v>4.1757324791203354</v>
      </c>
      <c r="J64" s="74" t="s">
        <v>86</v>
      </c>
      <c r="K64" s="74" t="s">
        <v>87</v>
      </c>
      <c r="L64" s="75" t="s">
        <v>88</v>
      </c>
      <c r="M64" s="52" t="s">
        <v>89</v>
      </c>
      <c r="N64" s="5"/>
    </row>
    <row r="65" spans="2:14" ht="12" customHeight="1">
      <c r="B65" s="4"/>
      <c r="C65" s="23" t="s">
        <v>82</v>
      </c>
      <c r="D65" s="24" t="s">
        <v>83</v>
      </c>
      <c r="E65" s="24" t="s">
        <v>110</v>
      </c>
      <c r="F65" s="24" t="s">
        <v>110</v>
      </c>
      <c r="G65" s="74" t="s">
        <v>85</v>
      </c>
      <c r="H65" s="50">
        <v>7.9161250000000001</v>
      </c>
      <c r="I65" s="50">
        <v>7.6568585431183589</v>
      </c>
      <c r="J65" s="74" t="s">
        <v>86</v>
      </c>
      <c r="K65" s="74" t="s">
        <v>87</v>
      </c>
      <c r="L65" s="75" t="s">
        <v>88</v>
      </c>
      <c r="M65" s="52" t="s">
        <v>89</v>
      </c>
      <c r="N65" s="5"/>
    </row>
    <row r="66" spans="2:14" ht="12" customHeight="1">
      <c r="B66" s="4"/>
      <c r="C66" s="23" t="s">
        <v>82</v>
      </c>
      <c r="D66" s="24" t="s">
        <v>83</v>
      </c>
      <c r="E66" s="24" t="s">
        <v>59</v>
      </c>
      <c r="F66" s="24" t="s">
        <v>99</v>
      </c>
      <c r="G66" s="74" t="s">
        <v>85</v>
      </c>
      <c r="H66" s="50">
        <v>2.0122439999999999</v>
      </c>
      <c r="I66" s="50">
        <v>1.6387768791697555</v>
      </c>
      <c r="J66" s="74" t="s">
        <v>86</v>
      </c>
      <c r="K66" s="74" t="s">
        <v>87</v>
      </c>
      <c r="L66" s="75" t="s">
        <v>88</v>
      </c>
      <c r="M66" s="52" t="s">
        <v>89</v>
      </c>
      <c r="N66" s="5"/>
    </row>
    <row r="67" spans="2:14" ht="12" customHeight="1">
      <c r="B67" s="4"/>
      <c r="C67" s="23" t="s">
        <v>82</v>
      </c>
      <c r="D67" s="24" t="s">
        <v>83</v>
      </c>
      <c r="E67" s="24" t="s">
        <v>59</v>
      </c>
      <c r="F67" s="24" t="s">
        <v>126</v>
      </c>
      <c r="G67" s="74" t="s">
        <v>85</v>
      </c>
      <c r="H67" s="50">
        <v>2.1201910000000002</v>
      </c>
      <c r="I67" s="50">
        <v>1.5983713320978503</v>
      </c>
      <c r="J67" s="74" t="s">
        <v>86</v>
      </c>
      <c r="K67" s="74" t="s">
        <v>87</v>
      </c>
      <c r="L67" s="75" t="s">
        <v>88</v>
      </c>
      <c r="M67" s="52" t="s">
        <v>89</v>
      </c>
      <c r="N67" s="5"/>
    </row>
    <row r="68" spans="2:14" ht="12" customHeight="1">
      <c r="B68" s="4"/>
      <c r="C68" s="23" t="s">
        <v>82</v>
      </c>
      <c r="D68" s="24" t="s">
        <v>83</v>
      </c>
      <c r="E68" s="24" t="s">
        <v>106</v>
      </c>
      <c r="F68" s="24" t="s">
        <v>91</v>
      </c>
      <c r="G68" s="74" t="s">
        <v>85</v>
      </c>
      <c r="H68" s="50">
        <v>1.3031520000000001</v>
      </c>
      <c r="I68" s="50">
        <v>0.96670345169261185</v>
      </c>
      <c r="J68" s="74" t="s">
        <v>86</v>
      </c>
      <c r="K68" s="74" t="s">
        <v>87</v>
      </c>
      <c r="L68" s="75" t="s">
        <v>88</v>
      </c>
      <c r="M68" s="52" t="s">
        <v>89</v>
      </c>
      <c r="N68" s="5"/>
    </row>
    <row r="69" spans="2:14" ht="12" customHeight="1">
      <c r="B69" s="4"/>
      <c r="C69" s="23" t="s">
        <v>82</v>
      </c>
      <c r="D69" s="24" t="s">
        <v>83</v>
      </c>
      <c r="E69" s="24" t="s">
        <v>59</v>
      </c>
      <c r="F69" s="24" t="s">
        <v>127</v>
      </c>
      <c r="G69" s="74" t="s">
        <v>85</v>
      </c>
      <c r="H69" s="50">
        <v>2.1077210000000002</v>
      </c>
      <c r="I69" s="50">
        <v>1.5927649945638744</v>
      </c>
      <c r="J69" s="74" t="s">
        <v>86</v>
      </c>
      <c r="K69" s="74" t="s">
        <v>87</v>
      </c>
      <c r="L69" s="75" t="s">
        <v>88</v>
      </c>
      <c r="M69" s="52" t="s">
        <v>89</v>
      </c>
      <c r="N69" s="5"/>
    </row>
    <row r="70" spans="2:14" ht="12" customHeight="1">
      <c r="B70" s="4"/>
      <c r="C70" s="23" t="s">
        <v>82</v>
      </c>
      <c r="D70" s="24" t="s">
        <v>83</v>
      </c>
      <c r="E70" s="24" t="s">
        <v>59</v>
      </c>
      <c r="F70" s="24" t="s">
        <v>128</v>
      </c>
      <c r="G70" s="74" t="s">
        <v>85</v>
      </c>
      <c r="H70" s="50">
        <v>2.140355</v>
      </c>
      <c r="I70" s="50">
        <v>1.8865735191499875</v>
      </c>
      <c r="J70" s="74" t="s">
        <v>86</v>
      </c>
      <c r="K70" s="74" t="s">
        <v>87</v>
      </c>
      <c r="L70" s="75" t="s">
        <v>88</v>
      </c>
      <c r="M70" s="52" t="s">
        <v>89</v>
      </c>
      <c r="N70" s="5"/>
    </row>
    <row r="71" spans="2:14" ht="12" customHeight="1">
      <c r="B71" s="4"/>
      <c r="C71" s="23" t="s">
        <v>82</v>
      </c>
      <c r="D71" s="24" t="s">
        <v>83</v>
      </c>
      <c r="E71" s="24" t="s">
        <v>59</v>
      </c>
      <c r="F71" s="24" t="s">
        <v>84</v>
      </c>
      <c r="G71" s="74" t="s">
        <v>85</v>
      </c>
      <c r="H71" s="50">
        <v>2.0259239999999998</v>
      </c>
      <c r="I71" s="50">
        <v>1.58238490437361</v>
      </c>
      <c r="J71" s="74" t="s">
        <v>86</v>
      </c>
      <c r="K71" s="74" t="s">
        <v>87</v>
      </c>
      <c r="L71" s="75" t="s">
        <v>88</v>
      </c>
      <c r="M71" s="52" t="s">
        <v>89</v>
      </c>
      <c r="N71" s="5"/>
    </row>
    <row r="72" spans="2:14" ht="12" customHeight="1">
      <c r="B72" s="4"/>
      <c r="C72" s="23" t="s">
        <v>82</v>
      </c>
      <c r="D72" s="24" t="s">
        <v>83</v>
      </c>
      <c r="E72" s="24" t="s">
        <v>59</v>
      </c>
      <c r="F72" s="24" t="s">
        <v>129</v>
      </c>
      <c r="G72" s="74" t="s">
        <v>85</v>
      </c>
      <c r="H72" s="50">
        <v>2.005163</v>
      </c>
      <c r="I72" s="50">
        <v>1.7797231359031382</v>
      </c>
      <c r="J72" s="74" t="s">
        <v>86</v>
      </c>
      <c r="K72" s="74" t="s">
        <v>87</v>
      </c>
      <c r="L72" s="75" t="s">
        <v>88</v>
      </c>
      <c r="M72" s="52" t="s">
        <v>89</v>
      </c>
      <c r="N72" s="5"/>
    </row>
    <row r="73" spans="2:14" ht="12" customHeight="1">
      <c r="B73" s="4"/>
      <c r="C73" s="23" t="s">
        <v>82</v>
      </c>
      <c r="D73" s="24" t="s">
        <v>83</v>
      </c>
      <c r="E73" s="24" t="s">
        <v>59</v>
      </c>
      <c r="F73" s="24" t="s">
        <v>130</v>
      </c>
      <c r="G73" s="74" t="s">
        <v>85</v>
      </c>
      <c r="H73" s="50">
        <v>6.8661380000000003</v>
      </c>
      <c r="I73" s="50">
        <v>3.0924993802816902</v>
      </c>
      <c r="J73" s="74" t="s">
        <v>86</v>
      </c>
      <c r="K73" s="74" t="s">
        <v>87</v>
      </c>
      <c r="L73" s="75" t="s">
        <v>88</v>
      </c>
      <c r="M73" s="52" t="s">
        <v>89</v>
      </c>
      <c r="N73" s="5"/>
    </row>
    <row r="74" spans="2:14" ht="12" customHeight="1">
      <c r="B74" s="4"/>
      <c r="C74" s="23" t="s">
        <v>82</v>
      </c>
      <c r="D74" s="24" t="s">
        <v>83</v>
      </c>
      <c r="E74" s="24" t="s">
        <v>99</v>
      </c>
      <c r="F74" s="24" t="s">
        <v>84</v>
      </c>
      <c r="G74" s="74" t="s">
        <v>85</v>
      </c>
      <c r="H74" s="50">
        <v>3.5100920000000002</v>
      </c>
      <c r="I74" s="50">
        <v>2.9736936422041018</v>
      </c>
      <c r="J74" s="74" t="s">
        <v>86</v>
      </c>
      <c r="K74" s="74" t="s">
        <v>87</v>
      </c>
      <c r="L74" s="75" t="s">
        <v>88</v>
      </c>
      <c r="M74" s="52" t="s">
        <v>89</v>
      </c>
      <c r="N74" s="5"/>
    </row>
    <row r="75" spans="2:14" ht="12" customHeight="1">
      <c r="B75" s="4"/>
      <c r="C75" s="23" t="s">
        <v>82</v>
      </c>
      <c r="D75" s="24" t="s">
        <v>83</v>
      </c>
      <c r="E75" s="24" t="s">
        <v>59</v>
      </c>
      <c r="F75" s="24" t="s">
        <v>52</v>
      </c>
      <c r="G75" s="74" t="s">
        <v>85</v>
      </c>
      <c r="H75" s="50">
        <v>2.5289790000000001</v>
      </c>
      <c r="I75" s="50">
        <v>2.2173503812700766</v>
      </c>
      <c r="J75" s="74" t="s">
        <v>86</v>
      </c>
      <c r="K75" s="74" t="s">
        <v>87</v>
      </c>
      <c r="L75" s="75" t="s">
        <v>88</v>
      </c>
      <c r="M75" s="52" t="s">
        <v>89</v>
      </c>
      <c r="N75" s="5"/>
    </row>
    <row r="76" spans="2:14" ht="12" customHeight="1">
      <c r="B76" s="4"/>
      <c r="C76" s="23" t="s">
        <v>82</v>
      </c>
      <c r="D76" s="24" t="s">
        <v>83</v>
      </c>
      <c r="E76" s="24" t="s">
        <v>99</v>
      </c>
      <c r="F76" s="24" t="s">
        <v>123</v>
      </c>
      <c r="G76" s="74" t="s">
        <v>85</v>
      </c>
      <c r="H76" s="50">
        <v>5.5879989999999999</v>
      </c>
      <c r="I76" s="50">
        <v>5.5836293763281448</v>
      </c>
      <c r="J76" s="74" t="s">
        <v>86</v>
      </c>
      <c r="K76" s="74" t="s">
        <v>87</v>
      </c>
      <c r="L76" s="75" t="s">
        <v>88</v>
      </c>
      <c r="M76" s="52" t="s">
        <v>89</v>
      </c>
      <c r="N76" s="5"/>
    </row>
    <row r="77" spans="2:14" ht="12" customHeight="1">
      <c r="B77" s="4"/>
      <c r="C77" s="23" t="s">
        <v>82</v>
      </c>
      <c r="D77" s="24" t="s">
        <v>83</v>
      </c>
      <c r="E77" s="24" t="s">
        <v>106</v>
      </c>
      <c r="F77" s="24" t="s">
        <v>121</v>
      </c>
      <c r="G77" s="74" t="s">
        <v>85</v>
      </c>
      <c r="H77" s="50">
        <v>1.0198400000000001</v>
      </c>
      <c r="I77" s="50">
        <v>0.56006155473190022</v>
      </c>
      <c r="J77" s="74" t="s">
        <v>86</v>
      </c>
      <c r="K77" s="74" t="s">
        <v>87</v>
      </c>
      <c r="L77" s="75" t="s">
        <v>88</v>
      </c>
      <c r="M77" s="52" t="s">
        <v>89</v>
      </c>
      <c r="N77" s="5"/>
    </row>
    <row r="78" spans="2:14" ht="12" customHeight="1">
      <c r="B78" s="4"/>
      <c r="C78" s="23" t="s">
        <v>82</v>
      </c>
      <c r="D78" s="24" t="s">
        <v>83</v>
      </c>
      <c r="E78" s="24" t="s">
        <v>51</v>
      </c>
      <c r="F78" s="24" t="s">
        <v>121</v>
      </c>
      <c r="G78" s="74" t="s">
        <v>85</v>
      </c>
      <c r="H78" s="50">
        <v>1.4539029999999999</v>
      </c>
      <c r="I78" s="50">
        <v>1.0508040390412652</v>
      </c>
      <c r="J78" s="74" t="s">
        <v>86</v>
      </c>
      <c r="K78" s="74" t="s">
        <v>87</v>
      </c>
      <c r="L78" s="75" t="s">
        <v>88</v>
      </c>
      <c r="M78" s="52" t="s">
        <v>89</v>
      </c>
      <c r="N78" s="5"/>
    </row>
    <row r="79" spans="2:14" ht="12" customHeight="1">
      <c r="B79" s="4"/>
      <c r="C79" s="23" t="s">
        <v>82</v>
      </c>
      <c r="D79" s="24" t="s">
        <v>83</v>
      </c>
      <c r="E79" s="24" t="s">
        <v>59</v>
      </c>
      <c r="F79" s="24" t="s">
        <v>58</v>
      </c>
      <c r="G79" s="74" t="s">
        <v>85</v>
      </c>
      <c r="H79" s="50">
        <v>2.1058669999999999</v>
      </c>
      <c r="I79" s="50">
        <v>1.5981242903385222</v>
      </c>
      <c r="J79" s="74" t="s">
        <v>86</v>
      </c>
      <c r="K79" s="74" t="s">
        <v>87</v>
      </c>
      <c r="L79" s="75" t="s">
        <v>88</v>
      </c>
      <c r="M79" s="52" t="s">
        <v>89</v>
      </c>
      <c r="N79" s="5"/>
    </row>
    <row r="80" spans="2:14" ht="12" customHeight="1">
      <c r="B80" s="4"/>
      <c r="C80" s="23" t="s">
        <v>82</v>
      </c>
      <c r="D80" s="24" t="s">
        <v>83</v>
      </c>
      <c r="E80" s="24" t="s">
        <v>59</v>
      </c>
      <c r="F80" s="24" t="s">
        <v>120</v>
      </c>
      <c r="G80" s="74" t="s">
        <v>85</v>
      </c>
      <c r="H80" s="50">
        <v>2.177184</v>
      </c>
      <c r="I80" s="50">
        <v>1.8696394408203609</v>
      </c>
      <c r="J80" s="74" t="s">
        <v>86</v>
      </c>
      <c r="K80" s="74" t="s">
        <v>87</v>
      </c>
      <c r="L80" s="75" t="s">
        <v>88</v>
      </c>
      <c r="M80" s="52" t="s">
        <v>89</v>
      </c>
      <c r="N80" s="5"/>
    </row>
    <row r="81" spans="2:14" ht="12" customHeight="1">
      <c r="B81" s="4"/>
      <c r="C81" s="23" t="s">
        <v>82</v>
      </c>
      <c r="D81" s="24" t="s">
        <v>83</v>
      </c>
      <c r="E81" s="24" t="s">
        <v>51</v>
      </c>
      <c r="F81" s="24" t="s">
        <v>114</v>
      </c>
      <c r="G81" s="74" t="s">
        <v>85</v>
      </c>
      <c r="H81" s="50">
        <v>1.254739</v>
      </c>
      <c r="I81" s="50">
        <v>0.86574344279713367</v>
      </c>
      <c r="J81" s="74" t="s">
        <v>86</v>
      </c>
      <c r="K81" s="74" t="s">
        <v>87</v>
      </c>
      <c r="L81" s="75" t="s">
        <v>88</v>
      </c>
      <c r="M81" s="52" t="s">
        <v>89</v>
      </c>
      <c r="N81" s="5"/>
    </row>
    <row r="82" spans="2:14" ht="12" customHeight="1">
      <c r="B82" s="4"/>
      <c r="C82" s="23" t="s">
        <v>82</v>
      </c>
      <c r="D82" s="24" t="s">
        <v>83</v>
      </c>
      <c r="E82" s="24" t="s">
        <v>110</v>
      </c>
      <c r="F82" s="24" t="s">
        <v>115</v>
      </c>
      <c r="G82" s="74" t="s">
        <v>85</v>
      </c>
      <c r="H82" s="50">
        <v>4.0602799999999997</v>
      </c>
      <c r="I82" s="50">
        <v>3.6493873224610822</v>
      </c>
      <c r="J82" s="74" t="s">
        <v>86</v>
      </c>
      <c r="K82" s="74" t="s">
        <v>87</v>
      </c>
      <c r="L82" s="75" t="s">
        <v>88</v>
      </c>
      <c r="M82" s="52" t="s">
        <v>89</v>
      </c>
      <c r="N82" s="5"/>
    </row>
    <row r="83" spans="2:14" ht="12" customHeight="1">
      <c r="B83" s="4"/>
      <c r="C83" s="23" t="s">
        <v>82</v>
      </c>
      <c r="D83" s="24" t="s">
        <v>83</v>
      </c>
      <c r="E83" s="24" t="s">
        <v>106</v>
      </c>
      <c r="F83" s="24" t="s">
        <v>131</v>
      </c>
      <c r="G83" s="74" t="s">
        <v>85</v>
      </c>
      <c r="H83" s="50">
        <v>1.296451</v>
      </c>
      <c r="I83" s="50">
        <v>0.68989096268841121</v>
      </c>
      <c r="J83" s="74" t="s">
        <v>86</v>
      </c>
      <c r="K83" s="74" t="s">
        <v>87</v>
      </c>
      <c r="L83" s="75" t="s">
        <v>88</v>
      </c>
      <c r="M83" s="52" t="s">
        <v>89</v>
      </c>
      <c r="N83" s="5"/>
    </row>
    <row r="84" spans="2:14" ht="12" customHeight="1">
      <c r="B84" s="4"/>
      <c r="C84" s="23" t="s">
        <v>82</v>
      </c>
      <c r="D84" s="24" t="s">
        <v>83</v>
      </c>
      <c r="E84" s="24" t="s">
        <v>110</v>
      </c>
      <c r="F84" s="24" t="s">
        <v>123</v>
      </c>
      <c r="G84" s="74" t="s">
        <v>85</v>
      </c>
      <c r="H84" s="50">
        <v>5.9675240000000001</v>
      </c>
      <c r="I84" s="50">
        <v>5.3658612957746472</v>
      </c>
      <c r="J84" s="74" t="s">
        <v>86</v>
      </c>
      <c r="K84" s="74" t="s">
        <v>87</v>
      </c>
      <c r="L84" s="75" t="s">
        <v>88</v>
      </c>
      <c r="M84" s="52" t="s">
        <v>89</v>
      </c>
      <c r="N84" s="5"/>
    </row>
    <row r="85" spans="2:14" ht="12" customHeight="1">
      <c r="B85" s="4"/>
      <c r="C85" s="23" t="s">
        <v>82</v>
      </c>
      <c r="D85" s="24" t="s">
        <v>83</v>
      </c>
      <c r="E85" s="24" t="s">
        <v>59</v>
      </c>
      <c r="F85" s="24" t="s">
        <v>131</v>
      </c>
      <c r="G85" s="74" t="s">
        <v>85</v>
      </c>
      <c r="H85" s="50">
        <v>3.5825710000000002</v>
      </c>
      <c r="I85" s="50">
        <v>3.2526957657524092</v>
      </c>
      <c r="J85" s="74" t="s">
        <v>86</v>
      </c>
      <c r="K85" s="74" t="s">
        <v>87</v>
      </c>
      <c r="L85" s="75" t="s">
        <v>88</v>
      </c>
      <c r="M85" s="52" t="s">
        <v>89</v>
      </c>
      <c r="N85" s="5"/>
    </row>
    <row r="86" spans="2:14" ht="12" customHeight="1">
      <c r="B86" s="4"/>
      <c r="C86" s="23" t="s">
        <v>82</v>
      </c>
      <c r="D86" s="24" t="s">
        <v>83</v>
      </c>
      <c r="E86" s="24" t="s">
        <v>106</v>
      </c>
      <c r="F86" s="24" t="s">
        <v>132</v>
      </c>
      <c r="G86" s="74" t="s">
        <v>85</v>
      </c>
      <c r="H86" s="50">
        <v>1.6668050000000001</v>
      </c>
      <c r="I86" s="50">
        <v>1.6709377832962689</v>
      </c>
      <c r="J86" s="74" t="s">
        <v>86</v>
      </c>
      <c r="K86" s="74" t="s">
        <v>87</v>
      </c>
      <c r="L86" s="75" t="s">
        <v>88</v>
      </c>
      <c r="M86" s="52" t="s">
        <v>89</v>
      </c>
      <c r="N86" s="5"/>
    </row>
    <row r="87" spans="2:14" ht="12" customHeight="1">
      <c r="B87" s="4"/>
      <c r="C87" s="23" t="s">
        <v>82</v>
      </c>
      <c r="D87" s="24" t="s">
        <v>83</v>
      </c>
      <c r="E87" s="24" t="s">
        <v>59</v>
      </c>
      <c r="F87" s="24" t="s">
        <v>133</v>
      </c>
      <c r="G87" s="74" t="s">
        <v>85</v>
      </c>
      <c r="H87" s="50">
        <v>3.2921019999999999</v>
      </c>
      <c r="I87" s="50">
        <v>2.9166253644675071</v>
      </c>
      <c r="J87" s="74" t="s">
        <v>86</v>
      </c>
      <c r="K87" s="74" t="s">
        <v>87</v>
      </c>
      <c r="L87" s="75" t="s">
        <v>88</v>
      </c>
      <c r="M87" s="52" t="s">
        <v>89</v>
      </c>
      <c r="N87" s="5"/>
    </row>
    <row r="88" spans="2:14" ht="12" customHeight="1">
      <c r="B88" s="4"/>
      <c r="C88" s="23" t="s">
        <v>82</v>
      </c>
      <c r="D88" s="24" t="s">
        <v>83</v>
      </c>
      <c r="E88" s="24" t="s">
        <v>51</v>
      </c>
      <c r="F88" s="24" t="s">
        <v>99</v>
      </c>
      <c r="G88" s="74" t="s">
        <v>85</v>
      </c>
      <c r="H88" s="50">
        <v>1.0761529999999999</v>
      </c>
      <c r="I88" s="50">
        <v>0.71204188534717072</v>
      </c>
      <c r="J88" s="74" t="s">
        <v>86</v>
      </c>
      <c r="K88" s="74" t="s">
        <v>87</v>
      </c>
      <c r="L88" s="75" t="s">
        <v>88</v>
      </c>
      <c r="M88" s="52" t="s">
        <v>89</v>
      </c>
      <c r="N88" s="5"/>
    </row>
    <row r="89" spans="2:14" ht="12" customHeight="1">
      <c r="B89" s="4"/>
      <c r="C89" s="23" t="s">
        <v>82</v>
      </c>
      <c r="D89" s="24" t="s">
        <v>83</v>
      </c>
      <c r="E89" s="24" t="s">
        <v>59</v>
      </c>
      <c r="F89" s="24" t="s">
        <v>134</v>
      </c>
      <c r="G89" s="74" t="s">
        <v>85</v>
      </c>
      <c r="H89" s="50">
        <v>2.0474199999999998</v>
      </c>
      <c r="I89" s="50">
        <v>1.5086420422535209</v>
      </c>
      <c r="J89" s="74" t="s">
        <v>86</v>
      </c>
      <c r="K89" s="74" t="s">
        <v>87</v>
      </c>
      <c r="L89" s="75" t="s">
        <v>88</v>
      </c>
      <c r="M89" s="52" t="s">
        <v>89</v>
      </c>
      <c r="N89" s="5"/>
    </row>
    <row r="90" spans="2:14" ht="12" customHeight="1">
      <c r="B90" s="4"/>
      <c r="C90" s="23" t="s">
        <v>82</v>
      </c>
      <c r="D90" s="24" t="s">
        <v>83</v>
      </c>
      <c r="E90" s="24" t="s">
        <v>59</v>
      </c>
      <c r="F90" s="24" t="s">
        <v>135</v>
      </c>
      <c r="G90" s="74" t="s">
        <v>85</v>
      </c>
      <c r="H90" s="50">
        <v>2.3540390000000002</v>
      </c>
      <c r="I90" s="50">
        <v>2.0283833350630096</v>
      </c>
      <c r="J90" s="74" t="s">
        <v>86</v>
      </c>
      <c r="K90" s="74" t="s">
        <v>87</v>
      </c>
      <c r="L90" s="75" t="s">
        <v>88</v>
      </c>
      <c r="M90" s="52" t="s">
        <v>89</v>
      </c>
      <c r="N90" s="5"/>
    </row>
    <row r="91" spans="2:14" ht="12" customHeight="1">
      <c r="B91" s="4"/>
      <c r="C91" s="23" t="s">
        <v>82</v>
      </c>
      <c r="D91" s="24" t="s">
        <v>83</v>
      </c>
      <c r="E91" s="24" t="s">
        <v>59</v>
      </c>
      <c r="F91" s="24" t="s">
        <v>132</v>
      </c>
      <c r="G91" s="74" t="s">
        <v>85</v>
      </c>
      <c r="H91" s="50">
        <v>3.989795</v>
      </c>
      <c r="I91" s="50">
        <v>3.7535005668396346</v>
      </c>
      <c r="J91" s="74" t="s">
        <v>86</v>
      </c>
      <c r="K91" s="74" t="s">
        <v>87</v>
      </c>
      <c r="L91" s="75" t="s">
        <v>88</v>
      </c>
      <c r="M91" s="52" t="s">
        <v>89</v>
      </c>
      <c r="N91" s="5"/>
    </row>
    <row r="92" spans="2:14" ht="12" customHeight="1">
      <c r="B92" s="4"/>
      <c r="C92" s="23" t="s">
        <v>82</v>
      </c>
      <c r="D92" s="24" t="s">
        <v>83</v>
      </c>
      <c r="E92" s="24" t="s">
        <v>51</v>
      </c>
      <c r="F92" s="24" t="s">
        <v>94</v>
      </c>
      <c r="G92" s="74" t="s">
        <v>85</v>
      </c>
      <c r="H92" s="50">
        <v>21.085291000000002</v>
      </c>
      <c r="I92" s="50">
        <v>14.557196027180629</v>
      </c>
      <c r="J92" s="74" t="s">
        <v>86</v>
      </c>
      <c r="K92" s="74" t="s">
        <v>87</v>
      </c>
      <c r="L92" s="75" t="s">
        <v>88</v>
      </c>
      <c r="M92" s="52" t="s">
        <v>89</v>
      </c>
      <c r="N92" s="5"/>
    </row>
    <row r="93" spans="2:14" ht="12" customHeight="1">
      <c r="B93" s="4"/>
      <c r="C93" s="23" t="s">
        <v>82</v>
      </c>
      <c r="D93" s="24" t="s">
        <v>83</v>
      </c>
      <c r="E93" s="24" t="s">
        <v>110</v>
      </c>
      <c r="F93" s="24" t="s">
        <v>136</v>
      </c>
      <c r="G93" s="74" t="s">
        <v>85</v>
      </c>
      <c r="H93" s="50">
        <v>6.5668150000000001</v>
      </c>
      <c r="I93" s="50">
        <v>6.230914321966889</v>
      </c>
      <c r="J93" s="74" t="s">
        <v>86</v>
      </c>
      <c r="K93" s="74" t="s">
        <v>87</v>
      </c>
      <c r="L93" s="75" t="s">
        <v>88</v>
      </c>
      <c r="M93" s="52" t="s">
        <v>89</v>
      </c>
      <c r="N93" s="5"/>
    </row>
    <row r="94" spans="2:14" ht="12" customHeight="1">
      <c r="B94" s="4"/>
      <c r="C94" s="23" t="s">
        <v>82</v>
      </c>
      <c r="D94" s="24" t="s">
        <v>83</v>
      </c>
      <c r="E94" s="24" t="s">
        <v>59</v>
      </c>
      <c r="F94" s="24" t="s">
        <v>59</v>
      </c>
      <c r="G94" s="74" t="s">
        <v>85</v>
      </c>
      <c r="H94" s="50">
        <v>2.0317750000000001</v>
      </c>
      <c r="I94" s="50">
        <v>1.5755230373115889</v>
      </c>
      <c r="J94" s="74" t="s">
        <v>86</v>
      </c>
      <c r="K94" s="74" t="s">
        <v>87</v>
      </c>
      <c r="L94" s="75" t="s">
        <v>88</v>
      </c>
      <c r="M94" s="52" t="s">
        <v>89</v>
      </c>
      <c r="N94" s="5"/>
    </row>
    <row r="95" spans="2:14" ht="12" customHeight="1">
      <c r="B95" s="4"/>
      <c r="C95" s="23" t="s">
        <v>82</v>
      </c>
      <c r="D95" s="24" t="s">
        <v>83</v>
      </c>
      <c r="E95" s="24" t="s">
        <v>51</v>
      </c>
      <c r="F95" s="24" t="s">
        <v>137</v>
      </c>
      <c r="G95" s="74" t="s">
        <v>85</v>
      </c>
      <c r="H95" s="50">
        <v>1.87304</v>
      </c>
      <c r="I95" s="50">
        <v>1.1670825302693353</v>
      </c>
      <c r="J95" s="74" t="s">
        <v>86</v>
      </c>
      <c r="K95" s="74" t="s">
        <v>87</v>
      </c>
      <c r="L95" s="75" t="s">
        <v>88</v>
      </c>
      <c r="M95" s="52" t="s">
        <v>89</v>
      </c>
      <c r="N95" s="5"/>
    </row>
    <row r="96" spans="2:14" ht="12" customHeight="1">
      <c r="B96" s="4"/>
      <c r="C96" s="23" t="s">
        <v>82</v>
      </c>
      <c r="D96" s="24" t="s">
        <v>83</v>
      </c>
      <c r="E96" s="24" t="s">
        <v>59</v>
      </c>
      <c r="F96" s="24" t="s">
        <v>138</v>
      </c>
      <c r="G96" s="74" t="s">
        <v>85</v>
      </c>
      <c r="H96" s="50">
        <v>2.011628</v>
      </c>
      <c r="I96" s="50">
        <v>1.5394388737336298</v>
      </c>
      <c r="J96" s="74" t="s">
        <v>86</v>
      </c>
      <c r="K96" s="74" t="s">
        <v>87</v>
      </c>
      <c r="L96" s="75" t="s">
        <v>88</v>
      </c>
      <c r="M96" s="52" t="s">
        <v>89</v>
      </c>
      <c r="N96" s="5"/>
    </row>
    <row r="97" spans="2:14" ht="12" customHeight="1">
      <c r="B97" s="4"/>
      <c r="C97" s="23" t="s">
        <v>82</v>
      </c>
      <c r="D97" s="24" t="s">
        <v>83</v>
      </c>
      <c r="E97" s="24" t="s">
        <v>110</v>
      </c>
      <c r="F97" s="24" t="s">
        <v>139</v>
      </c>
      <c r="G97" s="74" t="s">
        <v>85</v>
      </c>
      <c r="H97" s="50">
        <v>4.9892339999999997</v>
      </c>
      <c r="I97" s="50">
        <v>4.4503185161848284</v>
      </c>
      <c r="J97" s="74" t="s">
        <v>86</v>
      </c>
      <c r="K97" s="74" t="s">
        <v>87</v>
      </c>
      <c r="L97" s="75" t="s">
        <v>88</v>
      </c>
      <c r="M97" s="52" t="s">
        <v>89</v>
      </c>
      <c r="N97" s="5"/>
    </row>
    <row r="98" spans="2:14" ht="12" customHeight="1">
      <c r="B98" s="4"/>
      <c r="C98" s="23" t="s">
        <v>82</v>
      </c>
      <c r="D98" s="24" t="s">
        <v>83</v>
      </c>
      <c r="E98" s="24" t="s">
        <v>110</v>
      </c>
      <c r="F98" s="24" t="s">
        <v>122</v>
      </c>
      <c r="G98" s="74" t="s">
        <v>85</v>
      </c>
      <c r="H98" s="50">
        <v>5.8066469999999999</v>
      </c>
      <c r="I98" s="50">
        <v>5.1747662194217945</v>
      </c>
      <c r="J98" s="74" t="s">
        <v>86</v>
      </c>
      <c r="K98" s="74" t="s">
        <v>87</v>
      </c>
      <c r="L98" s="75" t="s">
        <v>88</v>
      </c>
      <c r="M98" s="52" t="s">
        <v>89</v>
      </c>
      <c r="N98" s="5"/>
    </row>
    <row r="99" spans="2:14" ht="12" customHeight="1">
      <c r="B99" s="4"/>
      <c r="C99" s="23" t="s">
        <v>82</v>
      </c>
      <c r="D99" s="24" t="s">
        <v>83</v>
      </c>
      <c r="E99" s="24" t="s">
        <v>51</v>
      </c>
      <c r="F99" s="24" t="s">
        <v>59</v>
      </c>
      <c r="G99" s="74" t="s">
        <v>85</v>
      </c>
      <c r="H99" s="50">
        <v>0.60159899999999999</v>
      </c>
      <c r="I99" s="50">
        <v>0.31607360291574005</v>
      </c>
      <c r="J99" s="74" t="s">
        <v>86</v>
      </c>
      <c r="K99" s="74" t="s">
        <v>87</v>
      </c>
      <c r="L99" s="75" t="s">
        <v>88</v>
      </c>
      <c r="M99" s="52" t="s">
        <v>89</v>
      </c>
      <c r="N99" s="5"/>
    </row>
    <row r="100" spans="2:14" ht="12" customHeight="1">
      <c r="B100" s="4"/>
      <c r="C100" s="23" t="s">
        <v>82</v>
      </c>
      <c r="D100" s="24" t="s">
        <v>83</v>
      </c>
      <c r="E100" s="24" t="s">
        <v>51</v>
      </c>
      <c r="F100" s="24" t="s">
        <v>111</v>
      </c>
      <c r="G100" s="74" t="s">
        <v>85</v>
      </c>
      <c r="H100" s="50">
        <v>0.64971599999999996</v>
      </c>
      <c r="I100" s="50">
        <v>0.34985332221398568</v>
      </c>
      <c r="J100" s="74" t="s">
        <v>86</v>
      </c>
      <c r="K100" s="74" t="s">
        <v>87</v>
      </c>
      <c r="L100" s="75" t="s">
        <v>88</v>
      </c>
      <c r="M100" s="52" t="s">
        <v>89</v>
      </c>
      <c r="N100" s="5"/>
    </row>
    <row r="101" spans="2:14" ht="12" customHeight="1">
      <c r="B101" s="4"/>
      <c r="C101" s="23" t="s">
        <v>82</v>
      </c>
      <c r="D101" s="24" t="s">
        <v>83</v>
      </c>
      <c r="E101" s="24" t="s">
        <v>51</v>
      </c>
      <c r="F101" s="24" t="s">
        <v>140</v>
      </c>
      <c r="G101" s="74" t="s">
        <v>85</v>
      </c>
      <c r="H101" s="50">
        <v>0.64359500000000003</v>
      </c>
      <c r="I101" s="50">
        <v>0.35343785964912283</v>
      </c>
      <c r="J101" s="74" t="s">
        <v>86</v>
      </c>
      <c r="K101" s="74" t="s">
        <v>87</v>
      </c>
      <c r="L101" s="75" t="s">
        <v>88</v>
      </c>
      <c r="M101" s="52" t="s">
        <v>89</v>
      </c>
      <c r="N101" s="5"/>
    </row>
    <row r="102" spans="2:14" ht="12" customHeight="1">
      <c r="B102" s="4"/>
      <c r="C102" s="23" t="s">
        <v>82</v>
      </c>
      <c r="D102" s="24" t="s">
        <v>83</v>
      </c>
      <c r="E102" s="24" t="s">
        <v>51</v>
      </c>
      <c r="F102" s="24" t="s">
        <v>110</v>
      </c>
      <c r="G102" s="74" t="s">
        <v>85</v>
      </c>
      <c r="H102" s="50">
        <v>0.70180299999999995</v>
      </c>
      <c r="I102" s="50">
        <v>0.44810124017790959</v>
      </c>
      <c r="J102" s="74" t="s">
        <v>86</v>
      </c>
      <c r="K102" s="74" t="s">
        <v>87</v>
      </c>
      <c r="L102" s="75" t="s">
        <v>88</v>
      </c>
      <c r="M102" s="52" t="s">
        <v>89</v>
      </c>
      <c r="N102" s="5"/>
    </row>
    <row r="103" spans="2:14" ht="12" customHeight="1">
      <c r="B103" s="4"/>
      <c r="C103" s="23" t="s">
        <v>82</v>
      </c>
      <c r="D103" s="24" t="s">
        <v>83</v>
      </c>
      <c r="E103" s="24" t="s">
        <v>106</v>
      </c>
      <c r="F103" s="24" t="s">
        <v>115</v>
      </c>
      <c r="G103" s="74" t="s">
        <v>85</v>
      </c>
      <c r="H103" s="50">
        <v>0.85499899999999995</v>
      </c>
      <c r="I103" s="50">
        <v>0.84785850061774148</v>
      </c>
      <c r="J103" s="74" t="s">
        <v>86</v>
      </c>
      <c r="K103" s="74" t="s">
        <v>87</v>
      </c>
      <c r="L103" s="75" t="s">
        <v>88</v>
      </c>
      <c r="M103" s="52" t="s">
        <v>89</v>
      </c>
      <c r="N103" s="5"/>
    </row>
    <row r="104" spans="2:14" ht="12" customHeight="1">
      <c r="B104" s="4"/>
      <c r="C104" s="23" t="s">
        <v>82</v>
      </c>
      <c r="D104" s="24" t="s">
        <v>83</v>
      </c>
      <c r="E104" s="24" t="s">
        <v>110</v>
      </c>
      <c r="F104" s="24" t="s">
        <v>106</v>
      </c>
      <c r="G104" s="74" t="s">
        <v>85</v>
      </c>
      <c r="H104" s="50">
        <v>6.0932880000000003</v>
      </c>
      <c r="I104" s="50">
        <v>5.2400569075858661</v>
      </c>
      <c r="J104" s="74" t="s">
        <v>86</v>
      </c>
      <c r="K104" s="74" t="s">
        <v>87</v>
      </c>
      <c r="L104" s="75" t="s">
        <v>88</v>
      </c>
      <c r="M104" s="52" t="s">
        <v>89</v>
      </c>
      <c r="N104" s="5"/>
    </row>
    <row r="105" spans="2:14" ht="12" customHeight="1">
      <c r="B105" s="4"/>
      <c r="C105" s="23" t="s">
        <v>82</v>
      </c>
      <c r="D105" s="24" t="s">
        <v>83</v>
      </c>
      <c r="E105" s="24" t="s">
        <v>110</v>
      </c>
      <c r="F105" s="24" t="s">
        <v>90</v>
      </c>
      <c r="G105" s="74" t="s">
        <v>85</v>
      </c>
      <c r="H105" s="50">
        <v>5.4449180000000004</v>
      </c>
      <c r="I105" s="50">
        <v>5.4171417155917965</v>
      </c>
      <c r="J105" s="74" t="s">
        <v>86</v>
      </c>
      <c r="K105" s="74" t="s">
        <v>87</v>
      </c>
      <c r="L105" s="75" t="s">
        <v>88</v>
      </c>
      <c r="M105" s="52" t="s">
        <v>89</v>
      </c>
      <c r="N105" s="5"/>
    </row>
    <row r="106" spans="2:14" ht="12" customHeight="1">
      <c r="B106" s="4"/>
      <c r="C106" s="23" t="s">
        <v>82</v>
      </c>
      <c r="D106" s="24" t="s">
        <v>83</v>
      </c>
      <c r="E106" s="24" t="s">
        <v>59</v>
      </c>
      <c r="F106" s="24" t="s">
        <v>141</v>
      </c>
      <c r="G106" s="74" t="s">
        <v>85</v>
      </c>
      <c r="H106" s="50">
        <v>2.2994859999999999</v>
      </c>
      <c r="I106" s="50">
        <v>1.9654108576723499</v>
      </c>
      <c r="J106" s="74" t="s">
        <v>86</v>
      </c>
      <c r="K106" s="74" t="s">
        <v>87</v>
      </c>
      <c r="L106" s="75" t="s">
        <v>88</v>
      </c>
      <c r="M106" s="52" t="s">
        <v>89</v>
      </c>
      <c r="N106" s="5"/>
    </row>
    <row r="107" spans="2:14" ht="12" customHeight="1">
      <c r="B107" s="4"/>
      <c r="C107" s="23" t="s">
        <v>82</v>
      </c>
      <c r="D107" s="24" t="s">
        <v>83</v>
      </c>
      <c r="E107" s="24" t="s">
        <v>110</v>
      </c>
      <c r="F107" s="24" t="s">
        <v>95</v>
      </c>
      <c r="G107" s="74" t="s">
        <v>85</v>
      </c>
      <c r="H107" s="50">
        <v>2.9663819999999999</v>
      </c>
      <c r="I107" s="50">
        <v>2.7123889582406724</v>
      </c>
      <c r="J107" s="74" t="s">
        <v>86</v>
      </c>
      <c r="K107" s="74" t="s">
        <v>87</v>
      </c>
      <c r="L107" s="75" t="s">
        <v>88</v>
      </c>
      <c r="M107" s="52" t="s">
        <v>89</v>
      </c>
      <c r="N107" s="5"/>
    </row>
    <row r="108" spans="2:14" ht="12" customHeight="1">
      <c r="B108" s="4"/>
      <c r="C108" s="23" t="s">
        <v>82</v>
      </c>
      <c r="D108" s="24" t="s">
        <v>83</v>
      </c>
      <c r="E108" s="24" t="s">
        <v>59</v>
      </c>
      <c r="F108" s="24" t="s">
        <v>91</v>
      </c>
      <c r="G108" s="74" t="s">
        <v>85</v>
      </c>
      <c r="H108" s="50">
        <v>2.4373360000000002</v>
      </c>
      <c r="I108" s="50">
        <v>2.0313202468495182</v>
      </c>
      <c r="J108" s="74" t="s">
        <v>86</v>
      </c>
      <c r="K108" s="74" t="s">
        <v>87</v>
      </c>
      <c r="L108" s="75" t="s">
        <v>88</v>
      </c>
      <c r="M108" s="52" t="s">
        <v>89</v>
      </c>
      <c r="N108" s="5"/>
    </row>
    <row r="109" spans="2:14" ht="12" customHeight="1">
      <c r="B109" s="4"/>
      <c r="C109" s="23" t="s">
        <v>82</v>
      </c>
      <c r="D109" s="24" t="s">
        <v>83</v>
      </c>
      <c r="E109" s="24" t="s">
        <v>99</v>
      </c>
      <c r="F109" s="24" t="s">
        <v>142</v>
      </c>
      <c r="G109" s="74" t="s">
        <v>85</v>
      </c>
      <c r="H109" s="50">
        <v>15.794639</v>
      </c>
      <c r="I109" s="50">
        <v>15.782355768223375</v>
      </c>
      <c r="J109" s="74" t="s">
        <v>86</v>
      </c>
      <c r="K109" s="74" t="s">
        <v>87</v>
      </c>
      <c r="L109" s="75" t="s">
        <v>88</v>
      </c>
      <c r="M109" s="52" t="s">
        <v>89</v>
      </c>
      <c r="N109" s="5"/>
    </row>
    <row r="110" spans="2:14" ht="12" customHeight="1">
      <c r="B110" s="4"/>
      <c r="C110" s="23" t="s">
        <v>82</v>
      </c>
      <c r="D110" s="24" t="s">
        <v>83</v>
      </c>
      <c r="E110" s="24" t="s">
        <v>99</v>
      </c>
      <c r="F110" s="24" t="s">
        <v>122</v>
      </c>
      <c r="G110" s="74" t="s">
        <v>85</v>
      </c>
      <c r="H110" s="50">
        <v>3.2354530000000001</v>
      </c>
      <c r="I110" s="50">
        <v>3.2329317012601928</v>
      </c>
      <c r="J110" s="74" t="s">
        <v>86</v>
      </c>
      <c r="K110" s="74" t="s">
        <v>87</v>
      </c>
      <c r="L110" s="75" t="s">
        <v>88</v>
      </c>
      <c r="M110" s="52" t="s">
        <v>89</v>
      </c>
      <c r="N110" s="5"/>
    </row>
    <row r="111" spans="2:14" ht="12" customHeight="1">
      <c r="B111" s="4"/>
      <c r="C111" s="23" t="s">
        <v>82</v>
      </c>
      <c r="D111" s="24" t="s">
        <v>83</v>
      </c>
      <c r="E111" s="24" t="s">
        <v>51</v>
      </c>
      <c r="F111" s="24" t="s">
        <v>143</v>
      </c>
      <c r="G111" s="74" t="s">
        <v>85</v>
      </c>
      <c r="H111" s="50">
        <v>5.113963</v>
      </c>
      <c r="I111" s="50">
        <v>3.8070379505806771</v>
      </c>
      <c r="J111" s="74" t="s">
        <v>86</v>
      </c>
      <c r="K111" s="74" t="s">
        <v>87</v>
      </c>
      <c r="L111" s="75" t="s">
        <v>88</v>
      </c>
      <c r="M111" s="52" t="s">
        <v>89</v>
      </c>
      <c r="N111" s="5"/>
    </row>
    <row r="112" spans="2:14" ht="12" customHeight="1">
      <c r="B112" s="4"/>
      <c r="C112" s="23" t="s">
        <v>82</v>
      </c>
      <c r="D112" s="24" t="s">
        <v>83</v>
      </c>
      <c r="E112" s="24" t="s">
        <v>99</v>
      </c>
      <c r="F112" s="24" t="s">
        <v>136</v>
      </c>
      <c r="G112" s="74" t="s">
        <v>85</v>
      </c>
      <c r="H112" s="50">
        <v>7.3267350000000002</v>
      </c>
      <c r="I112" s="50">
        <v>7.3210187383246845</v>
      </c>
      <c r="J112" s="74" t="s">
        <v>86</v>
      </c>
      <c r="K112" s="74" t="s">
        <v>87</v>
      </c>
      <c r="L112" s="75" t="s">
        <v>88</v>
      </c>
      <c r="M112" s="52" t="s">
        <v>89</v>
      </c>
      <c r="N112" s="5"/>
    </row>
    <row r="113" spans="2:14" ht="12" customHeight="1">
      <c r="B113" s="4"/>
      <c r="C113" s="23" t="s">
        <v>82</v>
      </c>
      <c r="D113" s="24" t="s">
        <v>83</v>
      </c>
      <c r="E113" s="24" t="s">
        <v>99</v>
      </c>
      <c r="F113" s="24" t="s">
        <v>94</v>
      </c>
      <c r="G113" s="74" t="s">
        <v>85</v>
      </c>
      <c r="H113" s="50">
        <v>15.542857</v>
      </c>
      <c r="I113" s="50">
        <v>11.5412745181616</v>
      </c>
      <c r="J113" s="74" t="s">
        <v>86</v>
      </c>
      <c r="K113" s="74" t="s">
        <v>87</v>
      </c>
      <c r="L113" s="75" t="s">
        <v>88</v>
      </c>
      <c r="M113" s="52" t="s">
        <v>89</v>
      </c>
      <c r="N113" s="5"/>
    </row>
    <row r="114" spans="2:14" ht="12" customHeight="1">
      <c r="B114" s="4"/>
      <c r="C114" s="23" t="s">
        <v>82</v>
      </c>
      <c r="D114" s="24" t="s">
        <v>83</v>
      </c>
      <c r="E114" s="24" t="s">
        <v>114</v>
      </c>
      <c r="F114" s="24" t="s">
        <v>91</v>
      </c>
      <c r="G114" s="74" t="s">
        <v>85</v>
      </c>
      <c r="H114" s="50">
        <v>11.158795</v>
      </c>
      <c r="I114" s="50">
        <v>7.8671479471213246</v>
      </c>
      <c r="J114" s="74" t="s">
        <v>86</v>
      </c>
      <c r="K114" s="74" t="s">
        <v>87</v>
      </c>
      <c r="L114" s="75" t="s">
        <v>88</v>
      </c>
      <c r="M114" s="52" t="s">
        <v>89</v>
      </c>
      <c r="N114" s="5"/>
    </row>
    <row r="115" spans="2:14" ht="12" customHeight="1">
      <c r="B115" s="4"/>
      <c r="C115" s="23" t="s">
        <v>82</v>
      </c>
      <c r="D115" s="24" t="s">
        <v>83</v>
      </c>
      <c r="E115" s="24" t="s">
        <v>110</v>
      </c>
      <c r="F115" s="24" t="s">
        <v>131</v>
      </c>
      <c r="G115" s="74" t="s">
        <v>85</v>
      </c>
      <c r="H115" s="50">
        <v>231.382273</v>
      </c>
      <c r="I115" s="50">
        <v>229.85972833308625</v>
      </c>
      <c r="J115" s="74" t="s">
        <v>86</v>
      </c>
      <c r="K115" s="74" t="s">
        <v>87</v>
      </c>
      <c r="L115" s="75" t="s">
        <v>88</v>
      </c>
      <c r="M115" s="52" t="s">
        <v>89</v>
      </c>
      <c r="N115" s="5"/>
    </row>
    <row r="116" spans="2:14" ht="12" customHeight="1">
      <c r="B116" s="4"/>
      <c r="C116" s="23" t="s">
        <v>82</v>
      </c>
      <c r="D116" s="24" t="s">
        <v>83</v>
      </c>
      <c r="E116" s="24" t="s">
        <v>59</v>
      </c>
      <c r="F116" s="24" t="s">
        <v>144</v>
      </c>
      <c r="G116" s="74" t="s">
        <v>85</v>
      </c>
      <c r="H116" s="50">
        <v>2.0568200000000001</v>
      </c>
      <c r="I116" s="50">
        <v>1.810122114899926</v>
      </c>
      <c r="J116" s="74" t="s">
        <v>86</v>
      </c>
      <c r="K116" s="74" t="s">
        <v>87</v>
      </c>
      <c r="L116" s="75" t="s">
        <v>88</v>
      </c>
      <c r="M116" s="52" t="s">
        <v>89</v>
      </c>
      <c r="N116" s="5"/>
    </row>
    <row r="117" spans="2:14" ht="12" customHeight="1">
      <c r="B117" s="4"/>
      <c r="C117" s="23" t="s">
        <v>82</v>
      </c>
      <c r="D117" s="24" t="s">
        <v>83</v>
      </c>
      <c r="E117" s="24" t="s">
        <v>106</v>
      </c>
      <c r="F117" s="24" t="s">
        <v>90</v>
      </c>
      <c r="G117" s="74" t="s">
        <v>85</v>
      </c>
      <c r="H117" s="50">
        <v>1.5370680000000001</v>
      </c>
      <c r="I117" s="50">
        <v>0.84462789226587598</v>
      </c>
      <c r="J117" s="74" t="s">
        <v>86</v>
      </c>
      <c r="K117" s="74" t="s">
        <v>87</v>
      </c>
      <c r="L117" s="75" t="s">
        <v>88</v>
      </c>
      <c r="M117" s="52" t="s">
        <v>89</v>
      </c>
      <c r="N117" s="5"/>
    </row>
    <row r="118" spans="2:14" ht="12" customHeight="1">
      <c r="B118" s="4"/>
      <c r="C118" s="23" t="s">
        <v>82</v>
      </c>
      <c r="D118" s="24" t="s">
        <v>83</v>
      </c>
      <c r="E118" s="24" t="s">
        <v>106</v>
      </c>
      <c r="F118" s="24" t="s">
        <v>54</v>
      </c>
      <c r="G118" s="74" t="s">
        <v>85</v>
      </c>
      <c r="H118" s="50">
        <v>1.5069790000000001</v>
      </c>
      <c r="I118" s="50">
        <v>1.4977876212008894</v>
      </c>
      <c r="J118" s="74" t="s">
        <v>86</v>
      </c>
      <c r="K118" s="74" t="s">
        <v>87</v>
      </c>
      <c r="L118" s="75" t="s">
        <v>88</v>
      </c>
      <c r="M118" s="52" t="s">
        <v>89</v>
      </c>
      <c r="N118" s="5"/>
    </row>
    <row r="119" spans="2:14" ht="12" customHeight="1">
      <c r="B119" s="4"/>
      <c r="C119" s="23" t="s">
        <v>82</v>
      </c>
      <c r="D119" s="24" t="s">
        <v>83</v>
      </c>
      <c r="E119" s="24" t="s">
        <v>106</v>
      </c>
      <c r="F119" s="24" t="s">
        <v>97</v>
      </c>
      <c r="G119" s="74" t="s">
        <v>85</v>
      </c>
      <c r="H119" s="50">
        <v>2.5587610000000001</v>
      </c>
      <c r="I119" s="50">
        <v>2.5581666533234495</v>
      </c>
      <c r="J119" s="74" t="s">
        <v>86</v>
      </c>
      <c r="K119" s="74" t="s">
        <v>87</v>
      </c>
      <c r="L119" s="75" t="s">
        <v>88</v>
      </c>
      <c r="M119" s="52" t="s">
        <v>89</v>
      </c>
      <c r="N119" s="5"/>
    </row>
    <row r="120" spans="2:14" ht="12" customHeight="1">
      <c r="B120" s="4"/>
      <c r="C120" s="23" t="s">
        <v>82</v>
      </c>
      <c r="D120" s="24" t="s">
        <v>83</v>
      </c>
      <c r="E120" s="24" t="s">
        <v>106</v>
      </c>
      <c r="F120" s="24" t="s">
        <v>103</v>
      </c>
      <c r="G120" s="74" t="s">
        <v>85</v>
      </c>
      <c r="H120" s="50">
        <v>2.3614570000000001</v>
      </c>
      <c r="I120" s="50">
        <v>1.6148216723498887</v>
      </c>
      <c r="J120" s="74" t="s">
        <v>86</v>
      </c>
      <c r="K120" s="74" t="s">
        <v>87</v>
      </c>
      <c r="L120" s="75" t="s">
        <v>88</v>
      </c>
      <c r="M120" s="52" t="s">
        <v>89</v>
      </c>
      <c r="N120" s="5"/>
    </row>
    <row r="121" spans="2:14" ht="12" customHeight="1">
      <c r="B121" s="4"/>
      <c r="C121" s="23" t="s">
        <v>82</v>
      </c>
      <c r="D121" s="24" t="s">
        <v>83</v>
      </c>
      <c r="E121" s="24" t="s">
        <v>106</v>
      </c>
      <c r="F121" s="24" t="s">
        <v>61</v>
      </c>
      <c r="G121" s="74" t="s">
        <v>85</v>
      </c>
      <c r="H121" s="50">
        <v>1.585172</v>
      </c>
      <c r="I121" s="50">
        <v>1.5835804704719545</v>
      </c>
      <c r="J121" s="74" t="s">
        <v>86</v>
      </c>
      <c r="K121" s="74" t="s">
        <v>87</v>
      </c>
      <c r="L121" s="75" t="s">
        <v>88</v>
      </c>
      <c r="M121" s="52" t="s">
        <v>89</v>
      </c>
      <c r="N121" s="5"/>
    </row>
    <row r="122" spans="2:14" ht="12" customHeight="1">
      <c r="B122" s="4"/>
      <c r="C122" s="23" t="s">
        <v>82</v>
      </c>
      <c r="D122" s="24" t="s">
        <v>83</v>
      </c>
      <c r="E122" s="24" t="s">
        <v>106</v>
      </c>
      <c r="F122" s="24" t="s">
        <v>52</v>
      </c>
      <c r="G122" s="74" t="s">
        <v>85</v>
      </c>
      <c r="H122" s="50">
        <v>1.7547569999999999</v>
      </c>
      <c r="I122" s="50">
        <v>1.7505144717074377</v>
      </c>
      <c r="J122" s="74" t="s">
        <v>86</v>
      </c>
      <c r="K122" s="74" t="s">
        <v>87</v>
      </c>
      <c r="L122" s="75" t="s">
        <v>88</v>
      </c>
      <c r="M122" s="52" t="s">
        <v>89</v>
      </c>
      <c r="N122" s="5"/>
    </row>
    <row r="123" spans="2:14" ht="12" customHeight="1">
      <c r="B123" s="4"/>
      <c r="C123" s="23" t="s">
        <v>82</v>
      </c>
      <c r="D123" s="24" t="s">
        <v>83</v>
      </c>
      <c r="E123" s="24" t="s">
        <v>110</v>
      </c>
      <c r="F123" s="24" t="s">
        <v>51</v>
      </c>
      <c r="G123" s="74" t="s">
        <v>85</v>
      </c>
      <c r="H123" s="50">
        <v>3.3056329999999998</v>
      </c>
      <c r="I123" s="50">
        <v>2.279049971830986</v>
      </c>
      <c r="J123" s="74" t="s">
        <v>86</v>
      </c>
      <c r="K123" s="74" t="s">
        <v>87</v>
      </c>
      <c r="L123" s="75" t="s">
        <v>88</v>
      </c>
      <c r="M123" s="52" t="s">
        <v>89</v>
      </c>
      <c r="N123" s="5"/>
    </row>
    <row r="124" spans="2:14" ht="12" customHeight="1">
      <c r="B124" s="4"/>
      <c r="C124" s="23" t="s">
        <v>82</v>
      </c>
      <c r="D124" s="24" t="s">
        <v>83</v>
      </c>
      <c r="E124" s="24" t="s">
        <v>51</v>
      </c>
      <c r="F124" s="24" t="s">
        <v>91</v>
      </c>
      <c r="G124" s="74" t="s">
        <v>85</v>
      </c>
      <c r="H124" s="50">
        <v>1.7348520000000001</v>
      </c>
      <c r="I124" s="50">
        <v>1.7137238290091426</v>
      </c>
      <c r="J124" s="74" t="s">
        <v>86</v>
      </c>
      <c r="K124" s="74" t="s">
        <v>87</v>
      </c>
      <c r="L124" s="75" t="s">
        <v>88</v>
      </c>
      <c r="M124" s="52" t="s">
        <v>89</v>
      </c>
      <c r="N124" s="5"/>
    </row>
    <row r="125" spans="2:14" ht="12" customHeight="1">
      <c r="B125" s="4"/>
      <c r="C125" s="23" t="s">
        <v>82</v>
      </c>
      <c r="D125" s="24" t="s">
        <v>83</v>
      </c>
      <c r="E125" s="24" t="s">
        <v>110</v>
      </c>
      <c r="F125" s="24" t="s">
        <v>99</v>
      </c>
      <c r="G125" s="74" t="s">
        <v>85</v>
      </c>
      <c r="H125" s="50">
        <v>30.744551000000001</v>
      </c>
      <c r="I125" s="50">
        <v>30.694454682480853</v>
      </c>
      <c r="J125" s="74" t="s">
        <v>86</v>
      </c>
      <c r="K125" s="74" t="s">
        <v>87</v>
      </c>
      <c r="L125" s="75" t="s">
        <v>88</v>
      </c>
      <c r="M125" s="52" t="s">
        <v>89</v>
      </c>
      <c r="N125" s="5"/>
    </row>
    <row r="126" spans="2:14" ht="12" customHeight="1">
      <c r="B126" s="4"/>
      <c r="C126" s="23" t="s">
        <v>82</v>
      </c>
      <c r="D126" s="24" t="s">
        <v>83</v>
      </c>
      <c r="E126" s="24" t="s">
        <v>110</v>
      </c>
      <c r="F126" s="24" t="s">
        <v>142</v>
      </c>
      <c r="G126" s="74" t="s">
        <v>85</v>
      </c>
      <c r="H126" s="50">
        <v>25.083680000000001</v>
      </c>
      <c r="I126" s="50">
        <v>25.063935789967875</v>
      </c>
      <c r="J126" s="74" t="s">
        <v>86</v>
      </c>
      <c r="K126" s="74" t="s">
        <v>87</v>
      </c>
      <c r="L126" s="75" t="s">
        <v>88</v>
      </c>
      <c r="M126" s="52" t="s">
        <v>89</v>
      </c>
      <c r="N126" s="5"/>
    </row>
    <row r="127" spans="2:14" ht="12" customHeight="1">
      <c r="B127" s="4"/>
      <c r="C127" s="23" t="s">
        <v>82</v>
      </c>
      <c r="D127" s="24" t="s">
        <v>83</v>
      </c>
      <c r="E127" s="24" t="s">
        <v>99</v>
      </c>
      <c r="F127" s="24" t="s">
        <v>139</v>
      </c>
      <c r="G127" s="74" t="s">
        <v>85</v>
      </c>
      <c r="H127" s="50">
        <v>15.316629000000001</v>
      </c>
      <c r="I127" s="50">
        <v>15.305012700271806</v>
      </c>
      <c r="J127" s="74" t="s">
        <v>86</v>
      </c>
      <c r="K127" s="74" t="s">
        <v>87</v>
      </c>
      <c r="L127" s="75" t="s">
        <v>88</v>
      </c>
      <c r="M127" s="52" t="s">
        <v>89</v>
      </c>
      <c r="N127" s="5"/>
    </row>
    <row r="128" spans="2:14" ht="12" customHeight="1">
      <c r="B128" s="4"/>
      <c r="C128" s="23" t="s">
        <v>82</v>
      </c>
      <c r="D128" s="24" t="s">
        <v>83</v>
      </c>
      <c r="E128" s="24" t="s">
        <v>99</v>
      </c>
      <c r="F128" s="24" t="s">
        <v>116</v>
      </c>
      <c r="G128" s="74" t="s">
        <v>85</v>
      </c>
      <c r="H128" s="50">
        <v>15.023052</v>
      </c>
      <c r="I128" s="50">
        <v>15.011420547319</v>
      </c>
      <c r="J128" s="74" t="s">
        <v>86</v>
      </c>
      <c r="K128" s="74" t="s">
        <v>87</v>
      </c>
      <c r="L128" s="75" t="s">
        <v>88</v>
      </c>
      <c r="M128" s="52" t="s">
        <v>89</v>
      </c>
      <c r="N128" s="5"/>
    </row>
    <row r="129" spans="2:14" ht="12" customHeight="1">
      <c r="B129" s="4"/>
      <c r="C129" s="23" t="s">
        <v>82</v>
      </c>
      <c r="D129" s="24" t="s">
        <v>83</v>
      </c>
      <c r="E129" s="24" t="s">
        <v>59</v>
      </c>
      <c r="F129" s="24" t="s">
        <v>95</v>
      </c>
      <c r="G129" s="74" t="s">
        <v>85</v>
      </c>
      <c r="H129" s="50">
        <v>2.1775340000000001</v>
      </c>
      <c r="I129" s="50">
        <v>2.1758576468989372</v>
      </c>
      <c r="J129" s="74" t="s">
        <v>86</v>
      </c>
      <c r="K129" s="74" t="s">
        <v>87</v>
      </c>
      <c r="L129" s="75" t="s">
        <v>88</v>
      </c>
      <c r="M129" s="52" t="s">
        <v>89</v>
      </c>
      <c r="N129" s="5"/>
    </row>
    <row r="130" spans="2:14" ht="12" customHeight="1">
      <c r="B130" s="4"/>
      <c r="C130" s="23" t="s">
        <v>82</v>
      </c>
      <c r="D130" s="24" t="s">
        <v>83</v>
      </c>
      <c r="E130" s="24" t="s">
        <v>99</v>
      </c>
      <c r="F130" s="24" t="s">
        <v>91</v>
      </c>
      <c r="G130" s="74" t="s">
        <v>85</v>
      </c>
      <c r="H130" s="50">
        <v>7.0608870000000001</v>
      </c>
      <c r="I130" s="50">
        <v>7.05555249196936</v>
      </c>
      <c r="J130" s="74" t="s">
        <v>86</v>
      </c>
      <c r="K130" s="74" t="s">
        <v>87</v>
      </c>
      <c r="L130" s="75" t="s">
        <v>88</v>
      </c>
      <c r="M130" s="52" t="s">
        <v>89</v>
      </c>
      <c r="N130" s="5"/>
    </row>
    <row r="131" spans="2:14" ht="12" customHeight="1">
      <c r="B131" s="4"/>
      <c r="C131" s="23" t="s">
        <v>82</v>
      </c>
      <c r="D131" s="24" t="s">
        <v>83</v>
      </c>
      <c r="E131" s="24" t="s">
        <v>59</v>
      </c>
      <c r="F131" s="24" t="s">
        <v>139</v>
      </c>
      <c r="G131" s="74" t="s">
        <v>85</v>
      </c>
      <c r="H131" s="50">
        <v>2.0315690000000002</v>
      </c>
      <c r="I131" s="50">
        <v>2.0215687286879169</v>
      </c>
      <c r="J131" s="74" t="s">
        <v>86</v>
      </c>
      <c r="K131" s="74" t="s">
        <v>87</v>
      </c>
      <c r="L131" s="75" t="s">
        <v>88</v>
      </c>
      <c r="M131" s="52" t="s">
        <v>89</v>
      </c>
      <c r="N131" s="5"/>
    </row>
    <row r="132" spans="2:14" ht="12" customHeight="1">
      <c r="B132" s="4"/>
      <c r="C132" s="23" t="s">
        <v>82</v>
      </c>
      <c r="D132" s="24" t="s">
        <v>83</v>
      </c>
      <c r="E132" s="24" t="s">
        <v>59</v>
      </c>
      <c r="F132" s="24" t="s">
        <v>118</v>
      </c>
      <c r="G132" s="74" t="s">
        <v>85</v>
      </c>
      <c r="H132" s="50">
        <v>2.048089</v>
      </c>
      <c r="I132" s="50">
        <v>2.046550395107487</v>
      </c>
      <c r="J132" s="74" t="s">
        <v>86</v>
      </c>
      <c r="K132" s="74" t="s">
        <v>87</v>
      </c>
      <c r="L132" s="75" t="s">
        <v>88</v>
      </c>
      <c r="M132" s="52" t="s">
        <v>89</v>
      </c>
      <c r="N132" s="5"/>
    </row>
    <row r="133" spans="2:14" ht="12" customHeight="1">
      <c r="B133" s="4"/>
      <c r="C133" s="23" t="s">
        <v>82</v>
      </c>
      <c r="D133" s="24" t="s">
        <v>83</v>
      </c>
      <c r="E133" s="24" t="s">
        <v>59</v>
      </c>
      <c r="F133" s="24" t="s">
        <v>94</v>
      </c>
      <c r="G133" s="74" t="s">
        <v>85</v>
      </c>
      <c r="H133" s="50">
        <v>2.7489840000000001</v>
      </c>
      <c r="I133" s="50">
        <v>2.7469336476402275</v>
      </c>
      <c r="J133" s="74" t="s">
        <v>86</v>
      </c>
      <c r="K133" s="74" t="s">
        <v>87</v>
      </c>
      <c r="L133" s="75" t="s">
        <v>88</v>
      </c>
      <c r="M133" s="52" t="s">
        <v>89</v>
      </c>
      <c r="N133" s="5"/>
    </row>
    <row r="134" spans="2:14" ht="12" customHeight="1">
      <c r="B134" s="4"/>
      <c r="C134" s="23" t="s">
        <v>82</v>
      </c>
      <c r="D134" s="24" t="s">
        <v>83</v>
      </c>
      <c r="E134" s="24" t="s">
        <v>106</v>
      </c>
      <c r="F134" s="24" t="s">
        <v>138</v>
      </c>
      <c r="G134" s="74" t="s">
        <v>85</v>
      </c>
      <c r="H134" s="50">
        <v>3.6564000000000001</v>
      </c>
      <c r="I134" s="50">
        <v>3.6425921097108969</v>
      </c>
      <c r="J134" s="74" t="s">
        <v>86</v>
      </c>
      <c r="K134" s="74" t="s">
        <v>87</v>
      </c>
      <c r="L134" s="75" t="s">
        <v>88</v>
      </c>
      <c r="M134" s="52" t="s">
        <v>89</v>
      </c>
      <c r="N134" s="5"/>
    </row>
    <row r="135" spans="2:14" ht="12" customHeight="1">
      <c r="B135" s="4"/>
      <c r="C135" s="23" t="s">
        <v>82</v>
      </c>
      <c r="D135" s="24" t="s">
        <v>83</v>
      </c>
      <c r="E135" s="24" t="s">
        <v>59</v>
      </c>
      <c r="F135" s="24" t="s">
        <v>101</v>
      </c>
      <c r="G135" s="74" t="s">
        <v>85</v>
      </c>
      <c r="H135" s="50">
        <v>2.0953620000000002</v>
      </c>
      <c r="I135" s="50">
        <v>2.0920791645663455</v>
      </c>
      <c r="J135" s="74" t="s">
        <v>86</v>
      </c>
      <c r="K135" s="74" t="s">
        <v>87</v>
      </c>
      <c r="L135" s="75" t="s">
        <v>88</v>
      </c>
      <c r="M135" s="52" t="s">
        <v>89</v>
      </c>
      <c r="N135" s="5"/>
    </row>
    <row r="136" spans="2:14" ht="12" customHeight="1">
      <c r="B136" s="4"/>
      <c r="C136" s="23" t="s">
        <v>82</v>
      </c>
      <c r="D136" s="24" t="s">
        <v>83</v>
      </c>
      <c r="E136" s="24" t="s">
        <v>106</v>
      </c>
      <c r="F136" s="24" t="s">
        <v>135</v>
      </c>
      <c r="G136" s="74" t="s">
        <v>85</v>
      </c>
      <c r="H136" s="50">
        <v>2.8509199999999999</v>
      </c>
      <c r="I136" s="50">
        <v>2.8368035910551024</v>
      </c>
      <c r="J136" s="74" t="s">
        <v>86</v>
      </c>
      <c r="K136" s="74" t="s">
        <v>87</v>
      </c>
      <c r="L136" s="75" t="s">
        <v>88</v>
      </c>
      <c r="M136" s="52" t="s">
        <v>89</v>
      </c>
      <c r="N136" s="5"/>
    </row>
    <row r="137" spans="2:14" ht="12" customHeight="1">
      <c r="B137" s="4"/>
      <c r="C137" s="23" t="s">
        <v>82</v>
      </c>
      <c r="D137" s="24" t="s">
        <v>83</v>
      </c>
      <c r="E137" s="24" t="s">
        <v>106</v>
      </c>
      <c r="F137" s="24" t="s">
        <v>133</v>
      </c>
      <c r="G137" s="74" t="s">
        <v>85</v>
      </c>
      <c r="H137" s="50">
        <v>2.488219</v>
      </c>
      <c r="I137" s="50">
        <v>2.4881191171237957</v>
      </c>
      <c r="J137" s="74" t="s">
        <v>86</v>
      </c>
      <c r="K137" s="74" t="s">
        <v>87</v>
      </c>
      <c r="L137" s="75" t="s">
        <v>88</v>
      </c>
      <c r="M137" s="52" t="s">
        <v>89</v>
      </c>
      <c r="N137" s="5"/>
    </row>
    <row r="138" spans="2:14" ht="12" customHeight="1">
      <c r="B138" s="4"/>
      <c r="C138" s="23" t="s">
        <v>82</v>
      </c>
      <c r="D138" s="24" t="s">
        <v>83</v>
      </c>
      <c r="E138" s="24" t="s">
        <v>106</v>
      </c>
      <c r="F138" s="24" t="s">
        <v>60</v>
      </c>
      <c r="G138" s="74" t="s">
        <v>85</v>
      </c>
      <c r="H138" s="50">
        <v>2.45818</v>
      </c>
      <c r="I138" s="50">
        <v>2.4538279026439338</v>
      </c>
      <c r="J138" s="74" t="s">
        <v>86</v>
      </c>
      <c r="K138" s="74" t="s">
        <v>87</v>
      </c>
      <c r="L138" s="75" t="s">
        <v>88</v>
      </c>
      <c r="M138" s="52" t="s">
        <v>89</v>
      </c>
      <c r="N138" s="5"/>
    </row>
    <row r="139" spans="2:14" ht="12" customHeight="1">
      <c r="B139" s="4"/>
      <c r="C139" s="23" t="s">
        <v>82</v>
      </c>
      <c r="D139" s="24" t="s">
        <v>83</v>
      </c>
      <c r="E139" s="24" t="s">
        <v>106</v>
      </c>
      <c r="F139" s="24" t="s">
        <v>62</v>
      </c>
      <c r="G139" s="74" t="s">
        <v>85</v>
      </c>
      <c r="H139" s="50">
        <v>1.994629</v>
      </c>
      <c r="I139" s="50">
        <v>1.9930695337286879</v>
      </c>
      <c r="J139" s="74" t="s">
        <v>86</v>
      </c>
      <c r="K139" s="74" t="s">
        <v>87</v>
      </c>
      <c r="L139" s="75" t="s">
        <v>88</v>
      </c>
      <c r="M139" s="52" t="s">
        <v>89</v>
      </c>
      <c r="N139" s="5"/>
    </row>
    <row r="140" spans="2:14" ht="12" customHeight="1">
      <c r="B140" s="4"/>
      <c r="C140" s="23" t="s">
        <v>82</v>
      </c>
      <c r="D140" s="24" t="s">
        <v>83</v>
      </c>
      <c r="E140" s="24" t="s">
        <v>106</v>
      </c>
      <c r="F140" s="24" t="s">
        <v>95</v>
      </c>
      <c r="G140" s="74" t="s">
        <v>85</v>
      </c>
      <c r="H140" s="50">
        <v>1.4159679999999999</v>
      </c>
      <c r="I140" s="50">
        <v>1.4139357029898691</v>
      </c>
      <c r="J140" s="74" t="s">
        <v>86</v>
      </c>
      <c r="K140" s="74" t="s">
        <v>87</v>
      </c>
      <c r="L140" s="75" t="s">
        <v>88</v>
      </c>
      <c r="M140" s="52" t="s">
        <v>89</v>
      </c>
      <c r="N140" s="5"/>
    </row>
    <row r="141" spans="2:14" ht="12" customHeight="1">
      <c r="B141" s="4"/>
      <c r="C141" s="23" t="s">
        <v>82</v>
      </c>
      <c r="D141" s="24" t="s">
        <v>83</v>
      </c>
      <c r="E141" s="24" t="s">
        <v>106</v>
      </c>
      <c r="F141" s="24" t="s">
        <v>51</v>
      </c>
      <c r="G141" s="74" t="s">
        <v>85</v>
      </c>
      <c r="H141" s="50">
        <v>1.1156060000000001</v>
      </c>
      <c r="I141" s="50">
        <v>1.1141788250555966</v>
      </c>
      <c r="J141" s="74" t="s">
        <v>86</v>
      </c>
      <c r="K141" s="74" t="s">
        <v>87</v>
      </c>
      <c r="L141" s="75" t="s">
        <v>88</v>
      </c>
      <c r="M141" s="52" t="s">
        <v>89</v>
      </c>
      <c r="N141" s="5"/>
    </row>
    <row r="142" spans="2:14" ht="12" customHeight="1">
      <c r="B142" s="4"/>
      <c r="C142" s="23" t="s">
        <v>82</v>
      </c>
      <c r="D142" s="24" t="s">
        <v>83</v>
      </c>
      <c r="E142" s="24" t="s">
        <v>106</v>
      </c>
      <c r="F142" s="24" t="s">
        <v>137</v>
      </c>
      <c r="G142" s="74" t="s">
        <v>85</v>
      </c>
      <c r="H142" s="50">
        <v>1.885788</v>
      </c>
      <c r="I142" s="50">
        <v>1.8918235043241907</v>
      </c>
      <c r="J142" s="74" t="s">
        <v>86</v>
      </c>
      <c r="K142" s="74" t="s">
        <v>87</v>
      </c>
      <c r="L142" s="75" t="s">
        <v>88</v>
      </c>
      <c r="M142" s="52" t="s">
        <v>89</v>
      </c>
      <c r="N142" s="5"/>
    </row>
    <row r="143" spans="2:14" ht="12" customHeight="1">
      <c r="B143" s="4"/>
      <c r="C143" s="23" t="s">
        <v>82</v>
      </c>
      <c r="D143" s="24" t="s">
        <v>83</v>
      </c>
      <c r="E143" s="24" t="s">
        <v>106</v>
      </c>
      <c r="F143" s="24" t="s">
        <v>111</v>
      </c>
      <c r="G143" s="74" t="s">
        <v>85</v>
      </c>
      <c r="H143" s="50">
        <v>1.0460719999999999</v>
      </c>
      <c r="I143" s="50">
        <v>1.0437074230294046</v>
      </c>
      <c r="J143" s="74" t="s">
        <v>86</v>
      </c>
      <c r="K143" s="74" t="s">
        <v>87</v>
      </c>
      <c r="L143" s="75" t="s">
        <v>88</v>
      </c>
      <c r="M143" s="52" t="s">
        <v>89</v>
      </c>
      <c r="N143" s="5"/>
    </row>
    <row r="144" spans="2:14" ht="12" customHeight="1">
      <c r="B144" s="4"/>
      <c r="C144" s="23" t="s">
        <v>82</v>
      </c>
      <c r="D144" s="24" t="s">
        <v>83</v>
      </c>
      <c r="E144" s="24" t="s">
        <v>106</v>
      </c>
      <c r="F144" s="24" t="s">
        <v>136</v>
      </c>
      <c r="G144" s="74" t="s">
        <v>85</v>
      </c>
      <c r="H144" s="50">
        <v>1.211209</v>
      </c>
      <c r="I144" s="50">
        <v>1.2039862960217445</v>
      </c>
      <c r="J144" s="74" t="s">
        <v>86</v>
      </c>
      <c r="K144" s="74" t="s">
        <v>87</v>
      </c>
      <c r="L144" s="75" t="s">
        <v>88</v>
      </c>
      <c r="M144" s="52" t="s">
        <v>89</v>
      </c>
      <c r="N144" s="5"/>
    </row>
    <row r="145" spans="2:14" ht="12" customHeight="1">
      <c r="B145" s="4"/>
      <c r="C145" s="23" t="s">
        <v>82</v>
      </c>
      <c r="D145" s="24" t="s">
        <v>83</v>
      </c>
      <c r="E145" s="24" t="s">
        <v>106</v>
      </c>
      <c r="F145" s="24" t="s">
        <v>122</v>
      </c>
      <c r="G145" s="74" t="s">
        <v>85</v>
      </c>
      <c r="H145" s="50">
        <v>1.108433</v>
      </c>
      <c r="I145" s="50">
        <v>1.1078325416357797</v>
      </c>
      <c r="J145" s="74" t="s">
        <v>86</v>
      </c>
      <c r="K145" s="74" t="s">
        <v>87</v>
      </c>
      <c r="L145" s="75" t="s">
        <v>88</v>
      </c>
      <c r="M145" s="52" t="s">
        <v>89</v>
      </c>
      <c r="N145" s="5"/>
    </row>
    <row r="146" spans="2:14" ht="12" customHeight="1">
      <c r="B146" s="4"/>
      <c r="C146" s="23" t="s">
        <v>82</v>
      </c>
      <c r="D146" s="24" t="s">
        <v>83</v>
      </c>
      <c r="E146" s="24" t="s">
        <v>106</v>
      </c>
      <c r="F146" s="24" t="s">
        <v>94</v>
      </c>
      <c r="G146" s="74" t="s">
        <v>85</v>
      </c>
      <c r="H146" s="50">
        <v>1.7010879999999999</v>
      </c>
      <c r="I146" s="50">
        <v>1.7014109451445516</v>
      </c>
      <c r="J146" s="74" t="s">
        <v>86</v>
      </c>
      <c r="K146" s="74" t="s">
        <v>87</v>
      </c>
      <c r="L146" s="75" t="s">
        <v>88</v>
      </c>
      <c r="M146" s="52" t="s">
        <v>89</v>
      </c>
      <c r="N146" s="5"/>
    </row>
    <row r="147" spans="2:14" ht="12" customHeight="1">
      <c r="B147" s="4"/>
      <c r="C147" s="23" t="s">
        <v>82</v>
      </c>
      <c r="D147" s="24" t="s">
        <v>83</v>
      </c>
      <c r="E147" s="24" t="s">
        <v>106</v>
      </c>
      <c r="F147" s="24" t="s">
        <v>140</v>
      </c>
      <c r="G147" s="74" t="s">
        <v>85</v>
      </c>
      <c r="H147" s="50">
        <v>1.4012249999999999</v>
      </c>
      <c r="I147" s="50">
        <v>1.3855049992587103</v>
      </c>
      <c r="J147" s="74" t="s">
        <v>86</v>
      </c>
      <c r="K147" s="74" t="s">
        <v>87</v>
      </c>
      <c r="L147" s="75" t="s">
        <v>88</v>
      </c>
      <c r="M147" s="52" t="s">
        <v>89</v>
      </c>
      <c r="N147" s="5"/>
    </row>
    <row r="148" spans="2:14" ht="12" customHeight="1">
      <c r="B148" s="4"/>
      <c r="C148" s="23" t="s">
        <v>82</v>
      </c>
      <c r="D148" s="24" t="s">
        <v>83</v>
      </c>
      <c r="E148" s="24" t="s">
        <v>106</v>
      </c>
      <c r="F148" s="24" t="s">
        <v>114</v>
      </c>
      <c r="G148" s="74" t="s">
        <v>85</v>
      </c>
      <c r="H148" s="50">
        <v>0.87483200000000005</v>
      </c>
      <c r="I148" s="50">
        <v>0.87642317099085743</v>
      </c>
      <c r="J148" s="74" t="s">
        <v>86</v>
      </c>
      <c r="K148" s="74" t="s">
        <v>87</v>
      </c>
      <c r="L148" s="75" t="s">
        <v>88</v>
      </c>
      <c r="M148" s="52" t="s">
        <v>89</v>
      </c>
      <c r="N148" s="5"/>
    </row>
    <row r="149" spans="2:14" ht="12" customHeight="1">
      <c r="B149" s="4"/>
      <c r="C149" s="23" t="s">
        <v>82</v>
      </c>
      <c r="D149" s="24" t="s">
        <v>83</v>
      </c>
      <c r="E149" s="24" t="s">
        <v>106</v>
      </c>
      <c r="F149" s="24" t="s">
        <v>113</v>
      </c>
      <c r="G149" s="74" t="s">
        <v>85</v>
      </c>
      <c r="H149" s="50">
        <v>0.81883099999999998</v>
      </c>
      <c r="I149" s="50">
        <v>0.81642709389671364</v>
      </c>
      <c r="J149" s="74" t="s">
        <v>86</v>
      </c>
      <c r="K149" s="74" t="s">
        <v>87</v>
      </c>
      <c r="L149" s="75" t="s">
        <v>88</v>
      </c>
      <c r="M149" s="52" t="s">
        <v>89</v>
      </c>
      <c r="N149" s="5"/>
    </row>
    <row r="150" spans="2:14" ht="12" customHeight="1">
      <c r="B150" s="4"/>
      <c r="C150" s="23" t="s">
        <v>82</v>
      </c>
      <c r="D150" s="24" t="s">
        <v>83</v>
      </c>
      <c r="E150" s="24" t="s">
        <v>106</v>
      </c>
      <c r="F150" s="24" t="s">
        <v>139</v>
      </c>
      <c r="G150" s="74" t="s">
        <v>85</v>
      </c>
      <c r="H150" s="50">
        <v>0.76744999999999997</v>
      </c>
      <c r="I150" s="50">
        <v>0.76267938127007662</v>
      </c>
      <c r="J150" s="74" t="s">
        <v>86</v>
      </c>
      <c r="K150" s="74" t="s">
        <v>87</v>
      </c>
      <c r="L150" s="75" t="s">
        <v>88</v>
      </c>
      <c r="M150" s="52" t="s">
        <v>89</v>
      </c>
      <c r="N150" s="5"/>
    </row>
    <row r="151" spans="2:14" ht="12" customHeight="1">
      <c r="B151" s="4"/>
      <c r="C151" s="23">
        <v>4</v>
      </c>
      <c r="D151" s="24">
        <v>2</v>
      </c>
      <c r="E151" s="24" t="s">
        <v>51</v>
      </c>
      <c r="F151" s="76" t="s">
        <v>52</v>
      </c>
      <c r="G151" s="74" t="s">
        <v>145</v>
      </c>
      <c r="H151" s="68">
        <v>111.95</v>
      </c>
      <c r="I151" s="68">
        <v>85.7</v>
      </c>
      <c r="J151" s="74" t="s">
        <v>86</v>
      </c>
      <c r="K151" s="74" t="s">
        <v>87</v>
      </c>
      <c r="L151" s="75" t="s">
        <v>146</v>
      </c>
      <c r="M151" s="52" t="s">
        <v>147</v>
      </c>
      <c r="N151" s="5"/>
    </row>
    <row r="152" spans="2:14" ht="12" customHeight="1">
      <c r="B152" s="4"/>
      <c r="C152" s="23">
        <v>4</v>
      </c>
      <c r="D152" s="24">
        <v>2</v>
      </c>
      <c r="E152" s="24" t="s">
        <v>51</v>
      </c>
      <c r="F152" s="76" t="s">
        <v>54</v>
      </c>
      <c r="G152" s="74" t="s">
        <v>145</v>
      </c>
      <c r="H152" s="68">
        <v>51.37</v>
      </c>
      <c r="I152" s="68">
        <v>46.58</v>
      </c>
      <c r="J152" s="74" t="s">
        <v>86</v>
      </c>
      <c r="K152" s="74" t="s">
        <v>87</v>
      </c>
      <c r="L152" s="75" t="s">
        <v>146</v>
      </c>
      <c r="M152" s="52" t="s">
        <v>147</v>
      </c>
      <c r="N152" s="5"/>
    </row>
    <row r="153" spans="2:14" ht="12" customHeight="1">
      <c r="B153" s="4"/>
      <c r="C153" s="23">
        <v>4</v>
      </c>
      <c r="D153" s="24">
        <v>2</v>
      </c>
      <c r="E153" s="24" t="s">
        <v>51</v>
      </c>
      <c r="F153" s="76" t="s">
        <v>55</v>
      </c>
      <c r="G153" s="74" t="s">
        <v>145</v>
      </c>
      <c r="H153" s="68">
        <v>5.27</v>
      </c>
      <c r="I153" s="68">
        <v>5.27</v>
      </c>
      <c r="J153" s="74" t="s">
        <v>86</v>
      </c>
      <c r="K153" s="74" t="s">
        <v>87</v>
      </c>
      <c r="L153" s="75" t="s">
        <v>146</v>
      </c>
      <c r="M153" s="52" t="s">
        <v>147</v>
      </c>
      <c r="N153" s="5"/>
    </row>
    <row r="154" spans="2:14" ht="12" customHeight="1">
      <c r="B154" s="4"/>
      <c r="C154" s="23">
        <v>4</v>
      </c>
      <c r="D154" s="24">
        <v>2</v>
      </c>
      <c r="E154" s="24" t="s">
        <v>51</v>
      </c>
      <c r="F154" s="76" t="s">
        <v>56</v>
      </c>
      <c r="G154" s="74" t="s">
        <v>145</v>
      </c>
      <c r="H154" s="68">
        <v>15.99</v>
      </c>
      <c r="I154" s="68">
        <v>10.32</v>
      </c>
      <c r="J154" s="74" t="s">
        <v>86</v>
      </c>
      <c r="K154" s="74" t="s">
        <v>87</v>
      </c>
      <c r="L154" s="75" t="s">
        <v>146</v>
      </c>
      <c r="M154" s="52" t="s">
        <v>147</v>
      </c>
      <c r="N154" s="5"/>
    </row>
    <row r="155" spans="2:14" ht="12" customHeight="1">
      <c r="B155" s="4"/>
      <c r="C155" s="23">
        <v>4</v>
      </c>
      <c r="D155" s="24">
        <v>2</v>
      </c>
      <c r="E155" s="24" t="s">
        <v>51</v>
      </c>
      <c r="F155" s="76" t="s">
        <v>58</v>
      </c>
      <c r="G155" s="74" t="s">
        <v>145</v>
      </c>
      <c r="H155" s="68">
        <v>3.43</v>
      </c>
      <c r="I155" s="68">
        <v>1.38</v>
      </c>
      <c r="J155" s="74" t="s">
        <v>86</v>
      </c>
      <c r="K155" s="74" t="s">
        <v>87</v>
      </c>
      <c r="L155" s="75" t="s">
        <v>146</v>
      </c>
      <c r="M155" s="52" t="s">
        <v>147</v>
      </c>
      <c r="N155" s="5"/>
    </row>
    <row r="156" spans="2:14" ht="12" customHeight="1">
      <c r="B156" s="4"/>
      <c r="C156" s="23">
        <v>4</v>
      </c>
      <c r="D156" s="24">
        <v>2</v>
      </c>
      <c r="E156" s="76" t="s">
        <v>59</v>
      </c>
      <c r="F156" s="76" t="s">
        <v>60</v>
      </c>
      <c r="G156" s="74" t="s">
        <v>145</v>
      </c>
      <c r="H156" s="68">
        <v>22.87</v>
      </c>
      <c r="I156" s="68">
        <v>1</v>
      </c>
      <c r="J156" s="74" t="s">
        <v>86</v>
      </c>
      <c r="K156" s="74" t="s">
        <v>87</v>
      </c>
      <c r="L156" s="75" t="s">
        <v>146</v>
      </c>
      <c r="M156" s="52" t="s">
        <v>147</v>
      </c>
      <c r="N156" s="5"/>
    </row>
    <row r="157" spans="2:14" ht="12" customHeight="1">
      <c r="B157" s="4"/>
      <c r="C157" s="23">
        <v>4</v>
      </c>
      <c r="D157" s="24">
        <v>2</v>
      </c>
      <c r="E157" s="76" t="s">
        <v>59</v>
      </c>
      <c r="F157" s="76" t="s">
        <v>61</v>
      </c>
      <c r="G157" s="74" t="s">
        <v>145</v>
      </c>
      <c r="H157" s="69">
        <v>67.989999999999995</v>
      </c>
      <c r="I157" s="69">
        <v>63.15</v>
      </c>
      <c r="J157" s="74" t="s">
        <v>86</v>
      </c>
      <c r="K157" s="74" t="s">
        <v>87</v>
      </c>
      <c r="L157" s="75" t="s">
        <v>146</v>
      </c>
      <c r="M157" s="52" t="s">
        <v>147</v>
      </c>
      <c r="N157" s="5"/>
    </row>
    <row r="158" spans="2:14" ht="12" customHeight="1">
      <c r="B158" s="4"/>
      <c r="C158" s="23">
        <v>4</v>
      </c>
      <c r="D158" s="24">
        <v>2</v>
      </c>
      <c r="E158" s="76" t="s">
        <v>59</v>
      </c>
      <c r="F158" s="76" t="s">
        <v>62</v>
      </c>
      <c r="G158" s="74" t="s">
        <v>145</v>
      </c>
      <c r="H158" s="69">
        <v>50.29</v>
      </c>
      <c r="I158" s="69">
        <v>38.840000000000003</v>
      </c>
      <c r="J158" s="74" t="s">
        <v>86</v>
      </c>
      <c r="K158" s="74" t="s">
        <v>87</v>
      </c>
      <c r="L158" s="75" t="s">
        <v>146</v>
      </c>
      <c r="M158" s="52" t="s">
        <v>147</v>
      </c>
      <c r="N158" s="5"/>
    </row>
    <row r="159" spans="2:14" ht="12" customHeight="1" thickBot="1">
      <c r="B159" s="4"/>
      <c r="C159" s="82">
        <v>4</v>
      </c>
      <c r="D159" s="83">
        <v>2</v>
      </c>
      <c r="E159" s="84" t="s">
        <v>59</v>
      </c>
      <c r="F159" s="84" t="s">
        <v>63</v>
      </c>
      <c r="G159" s="85" t="s">
        <v>145</v>
      </c>
      <c r="H159" s="86">
        <v>13.29</v>
      </c>
      <c r="I159" s="86">
        <v>10.06</v>
      </c>
      <c r="J159" s="85" t="s">
        <v>86</v>
      </c>
      <c r="K159" s="85" t="s">
        <v>87</v>
      </c>
      <c r="L159" s="87" t="s">
        <v>146</v>
      </c>
      <c r="M159" s="53" t="s">
        <v>147</v>
      </c>
      <c r="N159" s="5"/>
    </row>
    <row r="160" spans="2:14" ht="12" customHeight="1">
      <c r="B160" s="4"/>
      <c r="N160" s="5"/>
    </row>
    <row r="161" spans="2:14" ht="12" customHeight="1">
      <c r="B161" s="4"/>
      <c r="C161" s="129" t="s">
        <v>148</v>
      </c>
      <c r="D161" s="129"/>
      <c r="E161" s="129"/>
      <c r="F161" s="129"/>
      <c r="G161" s="129"/>
      <c r="H161" s="129"/>
      <c r="I161" s="129"/>
      <c r="J161" s="129"/>
      <c r="K161" s="129"/>
      <c r="L161" s="129"/>
      <c r="M161" s="129"/>
      <c r="N161" s="5"/>
    </row>
    <row r="162" spans="2:14" ht="12" customHeight="1">
      <c r="B162" s="4"/>
      <c r="C162" s="130" t="s">
        <v>149</v>
      </c>
      <c r="D162" s="130"/>
      <c r="E162" s="130"/>
      <c r="F162" s="130"/>
      <c r="G162" s="130"/>
      <c r="H162" s="130"/>
      <c r="I162" s="130"/>
      <c r="J162" s="130"/>
      <c r="K162" s="130"/>
      <c r="L162" s="130"/>
      <c r="M162" s="130"/>
      <c r="N162" s="5"/>
    </row>
    <row r="163" spans="2:14" ht="12" customHeight="1" thickBot="1">
      <c r="B163" s="27"/>
      <c r="C163" s="28"/>
      <c r="D163" s="28"/>
      <c r="E163" s="28"/>
      <c r="F163" s="28"/>
      <c r="G163" s="28"/>
      <c r="H163" s="28"/>
      <c r="I163" s="28"/>
      <c r="J163" s="28"/>
      <c r="K163" s="28"/>
      <c r="L163" s="28"/>
      <c r="M163" s="28"/>
      <c r="N163" s="29"/>
    </row>
  </sheetData>
  <mergeCells count="13">
    <mergeCell ref="M6:M7"/>
    <mergeCell ref="C161:M161"/>
    <mergeCell ref="C162:M162"/>
    <mergeCell ref="C3:M3"/>
    <mergeCell ref="C4:F4"/>
    <mergeCell ref="C5:F5"/>
    <mergeCell ref="G5:G7"/>
    <mergeCell ref="H5:H7"/>
    <mergeCell ref="I5:I7"/>
    <mergeCell ref="C6:F6"/>
    <mergeCell ref="J6:J7"/>
    <mergeCell ref="K6:K7"/>
    <mergeCell ref="L6:L7"/>
  </mergeCells>
  <phoneticPr fontId="6" type="noConversion"/>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D071A70A34A46899E471088F1BC4F" ma:contentTypeVersion="14" ma:contentTypeDescription="Create a new document." ma:contentTypeScope="" ma:versionID="71d549a62341e9385bebdc51a5c72ed0">
  <xsd:schema xmlns:xsd="http://www.w3.org/2001/XMLSchema" xmlns:xs="http://www.w3.org/2001/XMLSchema" xmlns:p="http://schemas.microsoft.com/office/2006/metadata/properties" xmlns:ns2="111dcc26-4a68-40fd-8b32-cc163fa8df59" xmlns:ns3="4494cc7c-873d-4c80-9650-25ed479db56e" xmlns:ns4="5ea67a00-16f2-46e9-b61b-e7bbbda2883f" targetNamespace="http://schemas.microsoft.com/office/2006/metadata/properties" ma:root="true" ma:fieldsID="c6196b5aacddbbcea51692e08fa45ef1" ns2:_="" ns3:_="" ns4:_="">
    <xsd:import namespace="111dcc26-4a68-40fd-8b32-cc163fa8df59"/>
    <xsd:import namespace="4494cc7c-873d-4c80-9650-25ed479db56e"/>
    <xsd:import namespace="5ea67a00-16f2-46e9-b61b-e7bbbda2883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4:SharedWithUsers" minOccurs="0"/>
                <xsd:element ref="ns4: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1dcc26-4a68-40fd-8b32-cc163fa8d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0b7209-8b30-4d9f-9476-6b035fe2b63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94cc7c-873d-4c80-9650-25ed479db56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7ddaf59-4077-4a75-aeff-a7fbbd614abf}" ma:internalName="TaxCatchAll" ma:showField="CatchAllData" ma:web="5ea67a00-16f2-46e9-b61b-e7bbbda2883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a67a00-16f2-46e9-b61b-e7bbbda2883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494cc7c-873d-4c80-9650-25ed479db56e" xsi:nil="true"/>
    <lcf76f155ced4ddcb4097134ff3c332f xmlns="111dcc26-4a68-40fd-8b32-cc163fa8df5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8D45A34-D0D9-4D52-92E2-05A2834FDB08}"/>
</file>

<file path=customXml/itemProps2.xml><?xml version="1.0" encoding="utf-8"?>
<ds:datastoreItem xmlns:ds="http://schemas.openxmlformats.org/officeDocument/2006/customXml" ds:itemID="{79298CAD-AE65-4451-9735-BE0725BCB4F4}"/>
</file>

<file path=customXml/itemProps3.xml><?xml version="1.0" encoding="utf-8"?>
<ds:datastoreItem xmlns:ds="http://schemas.openxmlformats.org/officeDocument/2006/customXml" ds:itemID="{9DED1DB6-C776-433A-911B-487BE10C0D9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Harding, Cassidy</dc:creator>
  <cp:keywords/>
  <dc:description/>
  <cp:lastModifiedBy>Harding, Cassidy</cp:lastModifiedBy>
  <cp:revision/>
  <dcterms:created xsi:type="dcterms:W3CDTF">2023-07-26T17:00:51Z</dcterms:created>
  <dcterms:modified xsi:type="dcterms:W3CDTF">2023-08-04T18:03:10Z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0x010100970D071A70A34A46899E471088F1BC4F</vt:lpwstr>
  </property>
</Properties>
</file>